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78" activeTab="4"/>
  </bookViews>
  <sheets>
    <sheet name="форма1 2016" sheetId="1" r:id="rId1"/>
    <sheet name="форма 2 2016" sheetId="2" r:id="rId2"/>
    <sheet name="форма 3 2015" sheetId="3" r:id="rId3"/>
    <sheet name="форма4 2016" sheetId="4" r:id="rId4"/>
    <sheet name="форма 5" sheetId="5" r:id="rId5"/>
    <sheet name="форма 6" sheetId="6" r:id="rId6"/>
    <sheet name="эфф 31.12(Изместьев)" sheetId="7" r:id="rId7"/>
    <sheet name="эффективность 1" sheetId="8" r:id="rId8"/>
  </sheets>
  <definedNames>
    <definedName name="_xlnm.Print_Titles" localSheetId="0">'форма1 2016'!$7:$8</definedName>
    <definedName name="_xlnm.Print_Area" localSheetId="1">'форма 2 2016'!$A$1:$H$42</definedName>
    <definedName name="_xlnm.Print_Area" localSheetId="4">'форма 5'!$A$1:$P$21</definedName>
    <definedName name="_xlnm.Print_Area" localSheetId="5">'форма 6'!$A$1:$J$12</definedName>
    <definedName name="_xlnm.Print_Area" localSheetId="6">'эфф 31.12(Изместьев)'!$A$1:$L$42</definedName>
    <definedName name="_xlnm.Print_Area" localSheetId="7">'эффективность 1'!$A$1:$N$51</definedName>
  </definedNames>
  <calcPr fullCalcOnLoad="1"/>
</workbook>
</file>

<file path=xl/sharedStrings.xml><?xml version="1.0" encoding="utf-8"?>
<sst xmlns="http://schemas.openxmlformats.org/spreadsheetml/2006/main" count="833" uniqueCount="269">
  <si>
    <t>Ответственный исполнитель:   Министерство национальной политики Удмуртской Республики</t>
  </si>
  <si>
    <t>Код аналитической программной классификации</t>
  </si>
  <si>
    <t xml:space="preserve">Наименование государственной программы, подпрограммы, основного мероприятия, мероприятия </t>
  </si>
  <si>
    <t>Ответственный исполнитель, соисполнитель</t>
  </si>
  <si>
    <t>Код бюджетной классификации</t>
  </si>
  <si>
    <t>Расходы бюджета Удмуртской Республики, тыс. рублей</t>
  </si>
  <si>
    <t>ГП</t>
  </si>
  <si>
    <t>Пп</t>
  </si>
  <si>
    <t>ОМ</t>
  </si>
  <si>
    <t>М</t>
  </si>
  <si>
    <t>Показатель применения меры</t>
  </si>
  <si>
    <t>Код главы</t>
  </si>
  <si>
    <t>Рз</t>
  </si>
  <si>
    <t>Пр</t>
  </si>
  <si>
    <t>ЦС</t>
  </si>
  <si>
    <t>ВР</t>
  </si>
  <si>
    <t>10</t>
  </si>
  <si>
    <t>всего</t>
  </si>
  <si>
    <t>Министерство национальной политики Удмуртской Республики</t>
  </si>
  <si>
    <t>01</t>
  </si>
  <si>
    <t>«Гармонизация межэтнических отношений, профилактика экстремизма и терроризма в Удмуртской Республике»</t>
  </si>
  <si>
    <t>02</t>
  </si>
  <si>
    <t xml:space="preserve">Мероприятия в сфере гармонизации межэтнических отношений и профилактике экстремистских проявлений </t>
  </si>
  <si>
    <t>03</t>
  </si>
  <si>
    <t>Субсидии бюджетному учреждению Удмуртской Республики  «Дом Дружбы народов» на выполнение государственных работ</t>
  </si>
  <si>
    <t>611</t>
  </si>
  <si>
    <t>04</t>
  </si>
  <si>
    <t xml:space="preserve">Поддержка общественных объединений национально-культурной направленности в реализации проектов, программ и проведении мероприятий по формированию и развитию установок толерантного поведения, обеспечению запросов граждан, связанных с их этнической принадлежностью </t>
  </si>
  <si>
    <t>«Сохранение и развитие языков народов Удмуртии»</t>
  </si>
  <si>
    <t xml:space="preserve">Министерство национальной политики Удмуртской Республики   </t>
  </si>
  <si>
    <t xml:space="preserve">Мероприятия по обеспечению оптимальных условий для сохранения и развития языков народов Удмуртии, использованию удмуртского языка как государственного языка Удмуртской Республики </t>
  </si>
  <si>
    <t>«Создание условий для реализации государственной программы»</t>
  </si>
  <si>
    <t>Уплата земельного налога</t>
  </si>
  <si>
    <t>05</t>
  </si>
  <si>
    <t>Кассовые расходы, в %</t>
  </si>
  <si>
    <t>к плану на 1 января отчетного года</t>
  </si>
  <si>
    <t>сводная  бюджетная роспись план на 1 января отчетного года</t>
  </si>
  <si>
    <t>сводная  бюджетная роспись на 31 декабря отчетного года</t>
  </si>
  <si>
    <t>кассовое исполнение на 31 декабря отчетного года</t>
  </si>
  <si>
    <t>Наименование государственной программы, подпрограммы</t>
  </si>
  <si>
    <t>Источник финансирования</t>
  </si>
  <si>
    <t>Оценка расходов, тыс. рублей</t>
  </si>
  <si>
    <t>бюджет Удмуртской Республики</t>
  </si>
  <si>
    <t>субсидии из федерального бюджета</t>
  </si>
  <si>
    <t>субвенции из федерального бюджета</t>
  </si>
  <si>
    <t>субсидии и субвенции из федерального бюджета, планируемые к получению</t>
  </si>
  <si>
    <t>территориальный фонд обязательного медицинского страхования Удмуртской Республики</t>
  </si>
  <si>
    <t>бюджеты муниципальных образований Удмуртской Республики</t>
  </si>
  <si>
    <t>иные источники</t>
  </si>
  <si>
    <t>Территориальный фонд обязательного медицинского страхования Удмуртской Республики</t>
  </si>
  <si>
    <t>Оценка расходов (согласно государственной программе)</t>
  </si>
  <si>
    <t xml:space="preserve">Фактические расходы на отчетную дату </t>
  </si>
  <si>
    <t>Отношение фактических расходов к оценке расходов, %</t>
  </si>
  <si>
    <t>Ответственный исполнитель:  Министерство национальной политики Удмуртской Республики</t>
  </si>
  <si>
    <t>Код
аналитической
программной
классификации</t>
  </si>
  <si>
    <t>Наименование подпрограммы, основного мероприятия, мероприятия</t>
  </si>
  <si>
    <t>Ответственный исполнитель, соисполнители подпрограммы, основного мероприятия, мероприятия</t>
  </si>
  <si>
    <t xml:space="preserve"> Пп</t>
  </si>
  <si>
    <t xml:space="preserve"> ОМ</t>
  </si>
  <si>
    <t>Подпрограмма  «Гармонизация межэтнических отношений, профилактика экстремизма и терроризма в Удмуртской Республике»</t>
  </si>
  <si>
    <t>06</t>
  </si>
  <si>
    <t>Субсидии бюджетному учреждению Удмуртской Республики «Дом Дружбы народов» на выполнение государственных работ</t>
  </si>
  <si>
    <t>Подпрограмма  «Сохранение и развитие языков народов Удмуртии»</t>
  </si>
  <si>
    <t>Подпрограмма  «Создание условий для реализации государственной программы»</t>
  </si>
  <si>
    <t xml:space="preserve">Выполнение установленных полномочий (функций) Министерством национальной политики Удмуртской Республики, обеспечивающих реализацию государственной программы </t>
  </si>
  <si>
    <t>Внедрение и развитие электронного документооборота в Министерстве национальной политики Удмуртской Республики</t>
  </si>
  <si>
    <t>Организация документооборота</t>
  </si>
  <si>
    <t>Уплата налога на имущество организаций и земельного налога</t>
  </si>
  <si>
    <t>Срок
выполнения плановый</t>
  </si>
  <si>
    <t>Срок выполнения фактический</t>
  </si>
  <si>
    <t>Ожидаемый непосредственный
результат, целевой показатель (индикатор)</t>
  </si>
  <si>
    <t>Достигнутый результат, целевой показатель (индикатор)</t>
  </si>
  <si>
    <t>Проблемы, возникшие в ходе реализации мероприятия</t>
  </si>
  <si>
    <t>Наименование государственной услуги (работы)</t>
  </si>
  <si>
    <t>Наименование показателя, характеризующего обём услуги (работы)</t>
  </si>
  <si>
    <t>Единица измерения объёма государственной работы</t>
  </si>
  <si>
    <t>Значение показателя объёма государственной услуги</t>
  </si>
  <si>
    <t>Расходы бюджета Удмуртской Республики на выполнение работы, тыс. рублей</t>
  </si>
  <si>
    <t>Наименование меры                                        государственного регулирования</t>
  </si>
  <si>
    <t>план</t>
  </si>
  <si>
    <t>факт</t>
  </si>
  <si>
    <t>сводная бюджетная роспись на 1 января  отчетного года</t>
  </si>
  <si>
    <t>кассовое исполнение</t>
  </si>
  <si>
    <t>Кассовые расходы, %</t>
  </si>
  <si>
    <t>к плану на отчетную дату</t>
  </si>
  <si>
    <t>Ответственный исполнитель:    Министерство национальной политики Удмуртской Республики</t>
  </si>
  <si>
    <t>№ п/п</t>
  </si>
  <si>
    <t>Наименование целевого показателя (индикатора)</t>
  </si>
  <si>
    <t>Единица измерения</t>
  </si>
  <si>
    <t>Значения целевых показателей (индикаторов)</t>
  </si>
  <si>
    <t xml:space="preserve">ГП </t>
  </si>
  <si>
    <t>1</t>
  </si>
  <si>
    <t>Доля граждан, положительно оценивающих состояние межнациональных отношений в Удмуртии</t>
  </si>
  <si>
    <t>%</t>
  </si>
  <si>
    <t>2</t>
  </si>
  <si>
    <t>3</t>
  </si>
  <si>
    <t xml:space="preserve">Доля государственных гражданских и муниципальных служащих, прошедших курсы повышения квалификации по вопросам национальных отношений и миграционной политике </t>
  </si>
  <si>
    <t>ед.</t>
  </si>
  <si>
    <t>Количество оцифрованных и размещенных в сети «Интернет» страниц полнотекстовой web-библиотеки на удмуртском языке</t>
  </si>
  <si>
    <t>тыс. стр.</t>
  </si>
  <si>
    <t>Количество воскресных школ и курсов изучения родного языка</t>
  </si>
  <si>
    <t>Доля документов, имеющих нарушения по регламентированным срокам исполнения</t>
  </si>
  <si>
    <t>Уровень выполнения значений целевых показателей (индикаторов) государственной программы</t>
  </si>
  <si>
    <t>не менее 80</t>
  </si>
  <si>
    <t>не менее 90</t>
  </si>
  <si>
    <t>план на текущий год</t>
  </si>
  <si>
    <t>значение на конец отчетного года</t>
  </si>
  <si>
    <t>Обоснование отклонений значений целевого показателя (индикатора) на конец отчетного периода</t>
  </si>
  <si>
    <t>№п/п</t>
  </si>
  <si>
    <t xml:space="preserve">Вид нормативного правового акта </t>
  </si>
  <si>
    <t xml:space="preserve">Дата принятия </t>
  </si>
  <si>
    <t xml:space="preserve">Номер </t>
  </si>
  <si>
    <t>Суть изменений (краткое изложение)</t>
  </si>
  <si>
    <t xml:space="preserve">                                                                                   Оценка эффективности реализации </t>
  </si>
  <si>
    <t>Степень достижения планового значения целевого показателя (СДцп)</t>
  </si>
  <si>
    <t>При выполнении данного пункта проблем не возникало</t>
  </si>
  <si>
    <t>Степень достижения плановых значений целевых показателей (индикаторов) государственной программы в целом</t>
  </si>
  <si>
    <t>СД г/п = ∑СД цп/N</t>
  </si>
  <si>
    <t>СД г/п – степень достижения плановых значений целевых показателей (индикаторов);</t>
  </si>
  <si>
    <t>СД цп – степень достижения планового значения целевого показателя (индикатора);</t>
  </si>
  <si>
    <t>N – число целевых показателей (индикаторов)</t>
  </si>
  <si>
    <t>Cтепень реализации мероприятий государственнйо программы</t>
  </si>
  <si>
    <t>СР м – степень реализации мероприятий;</t>
  </si>
  <si>
    <t>Мв – количество мероприятий, выполненных в отчетном году;</t>
  </si>
  <si>
    <t>М – общее количество мероприятий, запланированных к реализации в отчетном году</t>
  </si>
  <si>
    <t>Степень соответствия запланированному уровню расходов государственной программы за счет средств бюджета Удмуртской Республики в целом</t>
  </si>
  <si>
    <t>Расходы бюджета Удмуртской Республики, тыс. руб.</t>
  </si>
  <si>
    <t>Ссур=Рф/Рп</t>
  </si>
  <si>
    <t>Эффективность использования средств бюджета Удмуртской Республики при реализации государственной программы</t>
  </si>
  <si>
    <t>Э ис – эффективность использования средств бюджета Удмуртской Республики;</t>
  </si>
  <si>
    <t>СС ур – степень соответствия запланированному уровню расходов.</t>
  </si>
  <si>
    <t>Эффективность реализации государственной программы</t>
  </si>
  <si>
    <t>ЭР г/п – эффективность реализации государственной программы;</t>
  </si>
  <si>
    <t>Э ис – эффективность использования средств бюджета Удмуртской Республики</t>
  </si>
  <si>
    <t>При выполнении данного пункта  проблем не возникало</t>
  </si>
  <si>
    <t xml:space="preserve">При выполнении данного пункта проблем не возникало, все запланированные мероприятия проведены </t>
  </si>
  <si>
    <r>
      <t>СР м = Мв / М</t>
    </r>
    <r>
      <rPr>
        <sz val="10"/>
        <rFont val="Times New Roman"/>
        <family val="1"/>
      </rPr>
      <t>, где:</t>
    </r>
  </si>
  <si>
    <t>сводная роспись на  отчетную дату</t>
  </si>
  <si>
    <t>сводная  бюджетная роспись на отчетную дату</t>
  </si>
  <si>
    <t>кассовое исполнение на отчетную дату</t>
  </si>
  <si>
    <t>Выполнение, % (п.п.)</t>
  </si>
  <si>
    <t>Значение целевого показателя (индикатора) в году, предшествующему отчетному</t>
  </si>
  <si>
    <t>00</t>
  </si>
  <si>
    <t>тыс. чел.</t>
  </si>
  <si>
    <t xml:space="preserve">Численность участников проектов и мероприятий, реализуемых в рамках  государственной программы </t>
  </si>
  <si>
    <t>Уровень толерантности (гетерооценка)</t>
  </si>
  <si>
    <t>Уровень толерантного отношения к представителям другой нациолнальности (автооценка)</t>
  </si>
  <si>
    <t>Постановление Правительства Удмуртской Республики</t>
  </si>
  <si>
    <t>Постановление принято в связи с приведением государственной программы  в соответствие с методическими рекомендациями по разработке и реализации государственных программ Удмуртской Республики и приведением плановых объемов финансирования с фактическими.</t>
  </si>
  <si>
    <t xml:space="preserve">тыс. чел. </t>
  </si>
  <si>
    <t>Отчет об использовании бюджетных ассигнований бюджета Удмуртской Республики на реализацию государственнйо программы по состоянию на 31.12.2016 г.</t>
  </si>
  <si>
    <t>Наименование государственной программы:   «Этносоциальное развитие и гармонизация межэтнических отношений»</t>
  </si>
  <si>
    <t>«Этносоциальное развитие и гармонизация межэтнических отношений»</t>
  </si>
  <si>
    <t>Проведение государственных, республиканских и национальных праздников</t>
  </si>
  <si>
    <t>1010200450</t>
  </si>
  <si>
    <t>520, 540, 630</t>
  </si>
  <si>
    <t>Обеспечение межнационального мира и согласия, гармонизации межнациональных (межэтнических) отношений</t>
  </si>
  <si>
    <t xml:space="preserve">240, 520
</t>
  </si>
  <si>
    <t>Реализация мероприятий федеральной целевой программы "Укрепление единства российской нации и этнокультурное развитие народов России (2014 - 2020 годы)"</t>
  </si>
  <si>
    <t>612, 240 520, 630</t>
  </si>
  <si>
    <t>1010400500</t>
  </si>
  <si>
    <t>240, 630</t>
  </si>
  <si>
    <t>1010452360</t>
  </si>
  <si>
    <t>240, 520, 630</t>
  </si>
  <si>
    <t>Реализация установленных функций (полномочий) Министерством национальной политики Удмуртской Республики, обеспечивающих реализацию государственных программ</t>
  </si>
  <si>
    <t>103010030</t>
  </si>
  <si>
    <t>120,   240,  850</t>
  </si>
  <si>
    <t>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t>
  </si>
  <si>
    <t>1030600000</t>
  </si>
  <si>
    <t>850, 612</t>
  </si>
  <si>
    <t>Уплата налога на имущество</t>
  </si>
  <si>
    <t>1030600620</t>
  </si>
  <si>
    <t>1030600640</t>
  </si>
  <si>
    <t xml:space="preserve"> государственной программы:  «Этносоциальное развитие и гармонизация межэтнических отношений»</t>
  </si>
  <si>
    <t>Государственная программа «Этносоциальное развитие и гармонизация межэтнических отношений»</t>
  </si>
  <si>
    <t>Отчет о выполнении сводных показателей государственных заданий на оказание государственных услуг, выполнение государственных работ государственными учреждениями Удмуртской Республики по государственной программе по состоянию на 31.12.2016 г.</t>
  </si>
  <si>
    <t>Организация мероприятий</t>
  </si>
  <si>
    <t>а) количество участников мероприятия</t>
  </si>
  <si>
    <t>чел.</t>
  </si>
  <si>
    <t>б) количество проведенных мероприятий</t>
  </si>
  <si>
    <t>шт.</t>
  </si>
  <si>
    <t>Отчет о расходах на реализацию государственной программы за счет источников финансирования по состоянию на 31.12.2016 г.</t>
  </si>
  <si>
    <t>СС ур= 90607,6/90903,1=0,997</t>
  </si>
  <si>
    <t>Сведения о внесенных в государственную программу изменениях по состоянию на 31.12.2016 г.</t>
  </si>
  <si>
    <t>Наименование государственной программы:  «Этносоциальное развитие и гармонизация межэтнических отношений»</t>
  </si>
  <si>
    <t>Отчет о достигнутых значениях целевых показателей (индикаторов) государственной программы  по состоянию на 31.12.2016 г.</t>
  </si>
  <si>
    <t>СД г/п = ∑СД цп/N=8,971/9=0,997</t>
  </si>
  <si>
    <t>Статистическая погрешность, установленная в ходе проведения социологического исследования, составляет 2,5-3 %</t>
  </si>
  <si>
    <t>Отчет о выполнении основных мероприятий государственной программы по состоянию на 31.12.2016 г.</t>
  </si>
  <si>
    <t>Все запланированные мероприятия в течение 2016 года выполнены</t>
  </si>
  <si>
    <t>Государственные услуги выполнены в полном объеме</t>
  </si>
  <si>
    <t>СР м = 10/10=  1</t>
  </si>
  <si>
    <t>Э ис = 1/1 = 1,0</t>
  </si>
  <si>
    <t>ЭР г/п = 0,997*1,0= 0,997</t>
  </si>
  <si>
    <t xml:space="preserve"> </t>
  </si>
  <si>
    <t>Мероприятия в сфере гармонизации межэтнических отношений и профилактики экстремистских проявлений</t>
  </si>
  <si>
    <t>Реализация государственной политики в сфере межнациональных отношений</t>
  </si>
  <si>
    <t>Обеспечение межнационального мира и согласия, гармонизации межнациональных (межэтнических) отношений, в том числе:</t>
  </si>
  <si>
    <t>Мониторинг ситуации в сфере этноконфессиональных отношений в Удмуртской Республике. Проведение социологических исследований с целью определения состояния и тенденций в сфере межнациональных и межконфессиональных отношений, а также выявления уровня конфликтогенности и конфликтогенных факторов</t>
  </si>
  <si>
    <t>Мониторинг реализации Стратегии государственной национальной политики Российской Федерации на период до 2025 года, Стратегии противодействия экстремизму в Российской Федерации до 2025 года в муниципальных образованиях в Удмуртской Республике</t>
  </si>
  <si>
    <t>Анализ материалов средств массовой информации республики и республиканского сегмента сети "Интернет" с целью выявления материалов, содержащих контент экстремистской направленности</t>
  </si>
  <si>
    <t>Создание и обеспечение деятельности Рабочей группы по вопросам мониторинга этноконфессиональной ситуации и гармонизации межэтнических и межконфессиональных отношений в Удмуртской Республике</t>
  </si>
  <si>
    <t>Создание и обеспечение деятельности Общественного совета по вопросам межнациональных и межконфессиональных отношений при Главе Удмуртской Республики</t>
  </si>
  <si>
    <t>Обеспечение деятельности Постоянно действующего совещания при министре национальной политики Удмуртской Республики</t>
  </si>
  <si>
    <t>Повышение уровня профессиональной подготовки и компетентности кадров, в том числе государственных и муниципальных служащих, в сфере реализации государственной национальной политики и государственно-конфессиональных отношений, профилактики экстремизма, терроризма и ксенофобии</t>
  </si>
  <si>
    <t>Мероприятия по укреплению единства российской нации. Социальная реклама ценности добрососедских межэтнических отношений. Проведение акций, мероприятий, посвященных памятным датам в истории народов России</t>
  </si>
  <si>
    <t>Приобретение, разработка и распространение просветительских материалов (печатных изданий, аудиовизуальных произведений, наглядных пособий, интернет-сайтов и онлайн-лекториев) о культуре, традициях, обычаях народов Российской Федерации и мира</t>
  </si>
  <si>
    <t>Организация и проведение грантовых конкурсов проектов, направленных на развитие межэтнической толерантности и повышение уровня этнокультурной компетентности граждан</t>
  </si>
  <si>
    <t>Мероприятия по реализации Комплексного плана противодействия идеологии терроризма в Российской Федерации на 2013 - 2018 годы</t>
  </si>
  <si>
    <t>Содействие адаптации и интеграции мигрантов</t>
  </si>
  <si>
    <t>Поддержка и стимулирование мероприятий по реализации Стратегии государственной национальной политики Российской Федерации до 2025 года в муниципальных образованиях Удмуртской Республики</t>
  </si>
  <si>
    <t>Мероприятия по поддержке этнокультурной самобытности удмуртского населения, компактно проживающего за пределами Удмуртской Республики</t>
  </si>
  <si>
    <t>Создание на базе бюджетного учреждения Удмуртской Республики "Дом Дружбы народов" окружного ресурсного центра для общественных объединений национально-культурной направленности</t>
  </si>
  <si>
    <t>Мероприятия в рамках Года Удмуртии в Москве</t>
  </si>
  <si>
    <t>Министерство национальной политики Удмуртской Республики, Администрация Главы и Правительства Удмуртской Республики</t>
  </si>
  <si>
    <t>2016 год</t>
  </si>
  <si>
    <t>Мероприятия по обеспечению оптимальных условий для сохранения и развития языков народов Удмуртии, использованию удмуртского языка как государственного языка Удмуртской Республики, в том числе:</t>
  </si>
  <si>
    <t>Анализ этноязыковой ситуации в Удмуртской Республике (проведение исследований, семинаров, совещаний, выработка рекомендаций по вопросам сохранения языковой самобытности народов Удмуртии)</t>
  </si>
  <si>
    <t>Реализация мер по функциональному развитию удмуртского языка как одного из государственных языков Удмуртской Республики</t>
  </si>
  <si>
    <t>Социальный маркетинг идеи ценности родного языка в молодежной среде</t>
  </si>
  <si>
    <t>Обеспечение институтов "языкового обслуживания" граждан издательской продукцией (художественной литературой, аудиовизуальной продукцией, игровыми средствами раннего обучения языку, пособиями для развивающего обучения, осуществляемого родителями, воспитателями ДОУ и учителями) для дошкольного и младшего школьного возраста на удмуртском, татарском и марийском языках. Мероприятия по поддержке и развитию чтения, популяризации литературы на национальных языках</t>
  </si>
  <si>
    <t>Поддержка создания контента на удмуртском языке в сети "Интернет"</t>
  </si>
  <si>
    <t>Развитие инфраструктуры изучения государственных языков Удмуртской Республики и иных языков народов Удмуртской Республики всеми желающими, в том числе, посредством оказания поддержки деятельности воскресных школ национально-культурных общественных объединений, проведению курсов изучения языка своей национальности для всех желающих</t>
  </si>
  <si>
    <t>Мероприятия, посвященные Международному дню родного языка</t>
  </si>
  <si>
    <t>Проведение грантовых конкурсов проектов по поддержке языков народов Удмуртии и сохранению языкового многообразия</t>
  </si>
  <si>
    <t>-2,7 п.п.</t>
  </si>
  <si>
    <t>+0,8 п.п.</t>
  </si>
  <si>
    <t>+5.5 п.п.</t>
  </si>
  <si>
    <t>+4,6 п.п.</t>
  </si>
  <si>
    <r>
      <t>Э ис = СР м / СС ур</t>
    </r>
    <r>
      <rPr>
        <sz val="11"/>
        <rFont val="Times New Roman"/>
        <family val="1"/>
      </rPr>
      <t>, где:</t>
    </r>
  </si>
  <si>
    <r>
      <t>ЭР г/п = СД г/п*Э ис</t>
    </r>
    <r>
      <rPr>
        <sz val="11"/>
        <rFont val="Times New Roman"/>
        <family val="1"/>
      </rPr>
      <t>, где:</t>
    </r>
  </si>
  <si>
    <r>
      <rPr>
        <b/>
        <sz val="11"/>
        <rFont val="Times New Roman"/>
        <family val="1"/>
      </rPr>
      <t xml:space="preserve">ВЫВОД: </t>
    </r>
    <r>
      <rPr>
        <sz val="11"/>
        <rFont val="Times New Roman"/>
        <family val="1"/>
      </rPr>
      <t>Эффективность реализации государственной программы «Этносоциальное развитие и гармонизация межэтнических отношений» составляет 0,997</t>
    </r>
  </si>
  <si>
    <t>январь-декабрь 2016 года</t>
  </si>
  <si>
    <t>март-декабрь 2016 года</t>
  </si>
  <si>
    <t>май-декабрь 2016 года</t>
  </si>
  <si>
    <t>апрель-декабрь 2016 года</t>
  </si>
  <si>
    <t>январь-февраль 2016 года</t>
  </si>
  <si>
    <t>Доля граждан, положительно оценивающих состояние межнациональных отношений в Удмуртии - 66,5 %, численность участников проектов и мероприятий, реализуемых в рамках государственной программы  - 645,0 тыс. чел</t>
  </si>
  <si>
    <t>Доля граждан, положительно оценивающих состояние межнациональных отношений в Удмуртии - 66,5 %, численность участников проектов и мероприятий, реализуемых в рамках государственной программы  - 645,0 тыс. чел, Уровень толерантности (гетерооценка) - 92 %, Уровень толерантного отношения к представителям другой нациолнальности (автооценка) - 80,5 %</t>
  </si>
  <si>
    <t>Доля граждан, положительно оценивающих состояние межнациональных отношений в Удмуртии - 66,5 %, Уровень толерантности (гетерооценка) - 92 %, Уровень толерантного отношения к представителям другой нациолнальности (автооценка) - 80,5 %</t>
  </si>
  <si>
    <t>Доля граждан составила - 67,3 %,  Доля граждан, положительно оценивающих состояние межнациональных отношений в Удмуртии составила 67,3 %, Уровень толерантности (гетерооценка) - 89.3 %, уровень толерантного отношения к представителям другой нациолнальности (автооценка) - 86 %</t>
  </si>
  <si>
    <t>Доля граждан, положительно оценивающих состояние межнациональных отношений в Удмуртии составила 67,3 %, численность участников проектов и мероприятий - 645,0 тыс. чел.,Уровень толерантности (гетерооценка) - 89.3 %, уровень толерантного отношения к представителям другой нациолнальности (автооценка) - 86 %</t>
  </si>
  <si>
    <t>Доля граждан составила 67,3 %, численность участников проектов и мероприятий  645,0 тыс. чел.</t>
  </si>
  <si>
    <t>Доля государственных гражданских и муниципальных служащих, прошедших курсы повышения квалификации -  26,3 %</t>
  </si>
  <si>
    <t xml:space="preserve">Доля государственных гражданских и муниципальных служащих, прошедших курсы повышения квалификации - 26,8 % </t>
  </si>
  <si>
    <t>Доля граждан, положительно оценивающих состояние межнациональных отношений в Удмуртии составила 67,3 %, Уровень толерантности (гетерооценка) - 89.3 %, уровень толерантного отношения к представителям другой национальности (автооценка) - 86 %</t>
  </si>
  <si>
    <t>Доля граждан, положительно оценивающих состояние межнациональных отношений в Удмуртии - 66,5 %, Уровень толерантности (гетерооценка) - 92 %, Уровень толерантного отношения к представителям другой национальности (автооценка) - 80,5 %</t>
  </si>
  <si>
    <t>Доля граждан, положительно оценивающих состояние межнациональных отношений в Удмуртии - 66,5 %, численность участников проектов и мероприятий, реализуемых в рамках государственной программы  - 645,0 тыс. чел, Уровень толерантности (гетерооценка) - 92 %, Уровень толерантного отношения к представителям другой национальности (автооценка) - 80,5 %</t>
  </si>
  <si>
    <t>Доля граждан, положительно оценивающих состояние межнациональных отношений в Удмуртии составила 67,3 %, численность участников проектов и мероприятий, реализуемых в рамках государственной программы  - 645,0 тыс. чел, Уровень толерантности (гетерооценка) - 89.3 %, уровень толерантного отношения к представителям другой национальности (автооценка) - 86 %</t>
  </si>
  <si>
    <t>Доля граждан, положительно оценивающих состояние межнациональных отношений в Удмуртии составила 67,3 %, численность участников проектов и мероприятий, реализуемых в рамках государственной программы  - 645,0 тыс. чел, Уровень толерантности (гетерооценка) - 89.3 %, уровень толерантного отношения к представителям другой национальности(автооценка) - 86 %</t>
  </si>
  <si>
    <t>Доля граждан, положительно оценивающих состояние межнациональных отношений в Удмуртии - 66,5 %, Уровень толерантности (гетерооценка) - 92 %, Уровень толерантного отношения к представителям другой национальности(автооценка) - 80,5 %, Доля государственных гражданских и муниципальных служащих, прошедших курсы повышения квалификации -  26,3 %</t>
  </si>
  <si>
    <t xml:space="preserve">Доля граждан, положительно оценивающих состояние межнациональных отношений в Удмуртии составила 67,3 %, Уровень толерантности (гетерооценка) - 89.3 %, уровень толерантного отношения к представителям другой национальности(автооценка) - 86 %, доля государственных гражданских и муниципальных служащих, прошедших курсы повышения квалификации - 26,8 % </t>
  </si>
  <si>
    <t>Доля граждан, положительно оценивающих состояние межнациональных отношений в Удмуртии - 66,5 %, Уровень толерантности (гетерооценка) - 92 %, Уровень толерантного отношения к представителям другой национальности(автооценка) - 80,5 %</t>
  </si>
  <si>
    <t>Доля граждан составила - 67,3 %,  Доля граждан, положительно оценивающих состояние межнациональных отношений в Удмуртии составила 67,3 %, Уровень толерантности (гетерооценка) - 89.3 %, уровень толерантного отношения к представителям другой национальности(автооценка) - 86 %</t>
  </si>
  <si>
    <t>Доля граждан, положительно оценивающих состояние межнациональных отношений в Удмуртии - 66,5 %, численность участников проектов и мероприятий, реализуемых в рамках государственной программы  - 645,0 тыс. чел, Уровень толерантности (гетерооценка) - 92 %, Уровень толерантного отношения к представителям другой национальности(автооценка) - 80,5 %</t>
  </si>
  <si>
    <t>численность участников проектов и мероприятий, реализуемых в рамках государственной программы  - 645,0 тыс. чел,</t>
  </si>
  <si>
    <t xml:space="preserve">численность участников проектов и мероприятий, реализуемых в рамках государственной программы  - 645,0 тыс. чел, </t>
  </si>
  <si>
    <t>численность участников проектов и мероприятий, реализуемых в рамках государственной программы  - 645,0 тыс. чел.</t>
  </si>
  <si>
    <t xml:space="preserve">В 2016 году было запланировано 10 совокупных мероприятий, предусматривающих достижение качественного результата. </t>
  </si>
  <si>
    <t>Количество оцифрованных и размещенных в сети «Интернет» страниц полнотекстовой web-библиотеки на удмуртском языке - 10,0 тыс. страниц</t>
  </si>
  <si>
    <t>Количество оцифрованных и размещенных в сети «Интернет» страниц полнотекстовой web-библиотеки на удмуртском языке - 10,018 тыс. страниц</t>
  </si>
  <si>
    <t>Количество воскресных школ и курсов изучения родного языка - 12 ед.</t>
  </si>
  <si>
    <t>Количество воскресных школ и курсов изучения родного языка - 43 ед.</t>
  </si>
  <si>
    <t>Доля документов, имеющих нарушения по регламентированным срокам исполнения - 1 %</t>
  </si>
  <si>
    <t>Повышение информационной открытости деятельности Министерства национальной политики Удмуртской Республики за счет развития интернет-сайта</t>
  </si>
  <si>
    <t xml:space="preserve">В 2016 году отмечен рост уверенности жителей Удмуртии в стабильности межэтнических отношений в стране в целом, и в Удмуртии в частности, снижение чувства настороженности к представителям новых этнических диаспор.
</t>
  </si>
  <si>
    <t>Расхождение фактических данных с плановыми связан с ростом интереса жителей Удмуртской Республики к бесплатным курсам удмуртского языка, а также к воскресным школам по изучению азербайджанского, армянского, немецкого языков, иврита. Количество воскресных школ и курсов изучения родного языка было приведено в соответствии со спросом</t>
  </si>
  <si>
    <t>Согласно методике расчета, утвержденного Министерством экономики Удмуртской Республики, при показателе эффективности использования средств бюджета Удмуртской Республики при реализации государственной программы ниже 1,0, данный показатель принимается за 1,0. Таким образом, эффективность использования средств бюджета Удмуртской Республики при реализации государственной программы «Этносоциальное развитие и гармонизация межэтнических отношений» равняется 1,0</t>
  </si>
  <si>
    <t>+0,57 п.п.</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</si>
</sst>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Red]0.00"/>
    <numFmt numFmtId="166" formatCode="0000"/>
    <numFmt numFmtId="167" formatCode="#,##0.0"/>
    <numFmt numFmtId="168" formatCode="#,##0.0_ ;\-#,##0.0\ "/>
    <numFmt numFmtId="169" formatCode="#,##0.0;[Red]#,##0.0"/>
    <numFmt numFmtId="170" formatCode="0.0"/>
    <numFmt numFmtId="171" formatCode="0.0_ ;\-0.0\ "/>
    <numFmt numFmtId="172" formatCode="0.000"/>
    <numFmt numFmtId="173" formatCode="0.000000"/>
    <numFmt numFmtId="174" formatCode="0.000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s>
  <fonts count="80">
    <font>
      <sz val="11"/>
      <color theme="1"/>
      <name val="Calibri"/>
      <family val="2"/>
    </font>
    <font>
      <sz val="11"/>
      <color indexed="8"/>
      <name val="Calibri"/>
      <family val="2"/>
    </font>
    <font>
      <sz val="11"/>
      <name val="Calibri"/>
      <family val="2"/>
    </font>
    <font>
      <sz val="10"/>
      <name val="Calibri"/>
      <family val="2"/>
    </font>
    <font>
      <sz val="10"/>
      <name val="Times New Roman"/>
      <family val="1"/>
    </font>
    <font>
      <sz val="11"/>
      <name val="Times New Roman"/>
      <family val="1"/>
    </font>
    <font>
      <b/>
      <sz val="10"/>
      <name val="Times New Roman"/>
      <family val="1"/>
    </font>
    <font>
      <i/>
      <sz val="8"/>
      <name val="Times New Roman"/>
      <family val="1"/>
    </font>
    <font>
      <b/>
      <sz val="11"/>
      <name val="Times New Roman"/>
      <family val="1"/>
    </font>
    <font>
      <sz val="10"/>
      <color indexed="8"/>
      <name val="Times New Roman"/>
      <family val="1"/>
    </font>
    <font>
      <sz val="11"/>
      <color indexed="8"/>
      <name val="Times New Roman"/>
      <family val="1"/>
    </font>
    <font>
      <b/>
      <sz val="10"/>
      <color indexed="8"/>
      <name val="Times New Roman"/>
      <family val="1"/>
    </font>
    <font>
      <i/>
      <sz val="8"/>
      <color indexed="8"/>
      <name val="Times New Roman"/>
      <family val="1"/>
    </font>
    <font>
      <b/>
      <sz val="12"/>
      <name val="Times New Roman"/>
      <family val="1"/>
    </font>
    <font>
      <sz val="12"/>
      <name val="Times New Roman"/>
      <family val="1"/>
    </font>
    <font>
      <sz val="12"/>
      <color indexed="8"/>
      <name val="Times New Roman"/>
      <family val="1"/>
    </font>
    <font>
      <b/>
      <sz val="12"/>
      <color indexed="8"/>
      <name val="Times New Roman"/>
      <family val="1"/>
    </font>
    <font>
      <sz val="10"/>
      <color indexed="10"/>
      <name val="Times New Roman"/>
      <family val="1"/>
    </font>
    <font>
      <i/>
      <sz val="10"/>
      <color indexed="10"/>
      <name val="Times New Roman"/>
      <family val="1"/>
    </font>
    <font>
      <sz val="14"/>
      <name val="Times New Roman"/>
      <family val="1"/>
    </font>
    <font>
      <sz val="11"/>
      <name val="Times"/>
      <family val="1"/>
    </font>
    <font>
      <b/>
      <sz val="11"/>
      <name val="Times"/>
      <family val="1"/>
    </font>
    <font>
      <sz val="10"/>
      <name val="Times"/>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0"/>
      <color indexed="10"/>
      <name val="Calibri"/>
      <family val="2"/>
    </font>
    <font>
      <b/>
      <sz val="10"/>
      <name val="Calibri"/>
      <family val="2"/>
    </font>
    <font>
      <b/>
      <sz val="10"/>
      <color indexed="10"/>
      <name val="Times New Roman"/>
      <family val="1"/>
    </font>
    <font>
      <sz val="11"/>
      <color indexed="8"/>
      <name val="Times New Roman Udm"/>
      <family val="1"/>
    </font>
    <font>
      <b/>
      <sz val="11"/>
      <color indexed="8"/>
      <name val="Times New Roman"/>
      <family val="1"/>
    </font>
    <font>
      <b/>
      <sz val="11"/>
      <color indexed="10"/>
      <name val="Times New Roman"/>
      <family val="1"/>
    </font>
    <font>
      <sz val="11"/>
      <color indexed="10"/>
      <name val="Times New Roman"/>
      <family val="1"/>
    </font>
    <font>
      <b/>
      <sz val="2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1"/>
      <name val="Calibri"/>
      <family val="2"/>
    </font>
    <font>
      <sz val="10"/>
      <color rgb="FFFF0000"/>
      <name val="Times New Roman"/>
      <family val="1"/>
    </font>
    <font>
      <sz val="10"/>
      <color rgb="FFFF0000"/>
      <name val="Calibri"/>
      <family val="2"/>
    </font>
    <font>
      <b/>
      <sz val="10"/>
      <color rgb="FFFF0000"/>
      <name val="Times New Roman"/>
      <family val="1"/>
    </font>
    <font>
      <sz val="12"/>
      <color theme="1"/>
      <name val="Times New Roman"/>
      <family val="1"/>
    </font>
    <font>
      <sz val="11"/>
      <color theme="1"/>
      <name val="Times New Roman Udm"/>
      <family val="1"/>
    </font>
    <font>
      <b/>
      <sz val="11"/>
      <color theme="1"/>
      <name val="Times New Roman"/>
      <family val="1"/>
    </font>
    <font>
      <b/>
      <sz val="11"/>
      <color rgb="FFFF0000"/>
      <name val="Times New Roman"/>
      <family val="1"/>
    </font>
    <font>
      <sz val="11"/>
      <color rgb="FFFF0000"/>
      <name val="Times New Roman"/>
      <family val="1"/>
    </font>
    <font>
      <b/>
      <sz val="2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style="thin"/>
    </border>
    <border>
      <left style="thin"/>
      <right style="thin"/>
      <top/>
      <bottom/>
    </border>
    <border>
      <left style="thin"/>
      <right/>
      <top/>
      <bottom style="thin"/>
    </border>
    <border>
      <left/>
      <right/>
      <top style="thin"/>
      <bottom/>
    </border>
    <border>
      <left/>
      <right style="thin"/>
      <top style="thin"/>
      <bottom/>
    </border>
    <border>
      <left/>
      <right style="thin"/>
      <top/>
      <bottom style="thin"/>
    </border>
    <border>
      <left/>
      <right/>
      <top/>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492">
    <xf numFmtId="0" fontId="0" fillId="0" borderId="0" xfId="0" applyFont="1"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xf>
    <xf numFmtId="165" fontId="4" fillId="0" borderId="0" xfId="0" applyNumberFormat="1" applyFont="1" applyFill="1" applyBorder="1" applyAlignment="1">
      <alignment horizontal="left" vertical="top" wrapText="1"/>
    </xf>
    <xf numFmtId="166" fontId="2" fillId="0" borderId="0" xfId="0" applyNumberFormat="1" applyFont="1" applyFill="1" applyBorder="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7" fillId="0" borderId="0" xfId="0" applyFont="1" applyFill="1" applyAlignment="1">
      <alignment horizontal="left" vertical="top"/>
    </xf>
    <xf numFmtId="0" fontId="4" fillId="0" borderId="10" xfId="0" applyFont="1" applyFill="1" applyBorder="1" applyAlignment="1">
      <alignment horizontal="center" vertical="top"/>
    </xf>
    <xf numFmtId="164" fontId="4" fillId="0" borderId="10" xfId="0" applyNumberFormat="1" applyFont="1" applyFill="1" applyBorder="1" applyAlignment="1">
      <alignment horizontal="center" vertical="top" wrapText="1"/>
    </xf>
    <xf numFmtId="166" fontId="4" fillId="0" borderId="10" xfId="0" applyNumberFormat="1" applyFont="1" applyFill="1" applyBorder="1" applyAlignment="1">
      <alignment horizontal="center" vertical="top" wrapText="1"/>
    </xf>
    <xf numFmtId="165" fontId="4"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9" fillId="0" borderId="11" xfId="0" applyFont="1" applyFill="1" applyBorder="1" applyAlignment="1">
      <alignment horizontal="justify" vertical="top" wrapText="1"/>
    </xf>
    <xf numFmtId="164" fontId="4" fillId="0" borderId="10" xfId="0" applyNumberFormat="1" applyFont="1" applyFill="1" applyBorder="1" applyAlignment="1">
      <alignment horizontal="right" vertical="top"/>
    </xf>
    <xf numFmtId="49" fontId="4" fillId="0" borderId="10" xfId="0" applyNumberFormat="1" applyFont="1" applyFill="1" applyBorder="1" applyAlignment="1">
      <alignment horizontal="right" vertical="top" wrapText="1"/>
    </xf>
    <xf numFmtId="49" fontId="5"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49" fontId="5" fillId="0" borderId="10" xfId="0" applyNumberFormat="1" applyFont="1" applyFill="1" applyBorder="1" applyAlignment="1">
      <alignment horizontal="left" vertical="top"/>
    </xf>
    <xf numFmtId="0" fontId="9" fillId="0" borderId="10" xfId="0" applyFont="1" applyFill="1" applyBorder="1" applyAlignment="1">
      <alignment horizontal="justify" vertical="top" wrapText="1"/>
    </xf>
    <xf numFmtId="49" fontId="4" fillId="0" borderId="10" xfId="0" applyNumberFormat="1" applyFont="1" applyFill="1" applyBorder="1" applyAlignment="1">
      <alignment horizontal="right" vertical="top"/>
    </xf>
    <xf numFmtId="166" fontId="4" fillId="0" borderId="12" xfId="0" applyNumberFormat="1" applyFont="1" applyFill="1" applyBorder="1" applyAlignment="1">
      <alignment horizontal="right" vertical="top" wrapText="1"/>
    </xf>
    <xf numFmtId="0" fontId="9" fillId="0" borderId="10" xfId="0" applyFont="1" applyFill="1" applyBorder="1" applyAlignment="1">
      <alignment horizontal="left" vertical="top" wrapText="1"/>
    </xf>
    <xf numFmtId="166" fontId="4" fillId="0" borderId="10" xfId="0" applyNumberFormat="1" applyFont="1" applyFill="1" applyBorder="1" applyAlignment="1">
      <alignment horizontal="right" vertical="top" wrapText="1"/>
    </xf>
    <xf numFmtId="0" fontId="0" fillId="0" borderId="10" xfId="0" applyBorder="1" applyAlignment="1">
      <alignment/>
    </xf>
    <xf numFmtId="0" fontId="6" fillId="0" borderId="0" xfId="0" applyFont="1" applyFill="1" applyAlignment="1">
      <alignment vertical="top"/>
    </xf>
    <xf numFmtId="0" fontId="10" fillId="0" borderId="0" xfId="0" applyFont="1" applyFill="1" applyBorder="1" applyAlignment="1">
      <alignment/>
    </xf>
    <xf numFmtId="0" fontId="11" fillId="0" borderId="0" xfId="0" applyFont="1" applyFill="1" applyBorder="1" applyAlignment="1">
      <alignment horizontal="center" vertical="center" wrapText="1"/>
    </xf>
    <xf numFmtId="0" fontId="10" fillId="0" borderId="0" xfId="0" applyFont="1" applyFill="1" applyBorder="1" applyAlignment="1">
      <alignment horizontal="left"/>
    </xf>
    <xf numFmtId="0" fontId="12" fillId="0" borderId="0" xfId="0" applyFont="1" applyFill="1" applyBorder="1" applyAlignment="1">
      <alignment horizontal="center" vertical="top"/>
    </xf>
    <xf numFmtId="0" fontId="9" fillId="0" borderId="10"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9" fillId="0" borderId="10"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4" fillId="0" borderId="10" xfId="0" applyFont="1" applyFill="1" applyBorder="1" applyAlignment="1">
      <alignment horizontal="center" vertical="top" wrapText="1"/>
    </xf>
    <xf numFmtId="0" fontId="0" fillId="0" borderId="0" xfId="0" applyFill="1" applyAlignment="1">
      <alignment/>
    </xf>
    <xf numFmtId="0" fontId="14" fillId="0" borderId="10" xfId="0" applyFont="1" applyFill="1" applyBorder="1" applyAlignment="1">
      <alignment horizontal="center"/>
    </xf>
    <xf numFmtId="49" fontId="13" fillId="0" borderId="10" xfId="0" applyNumberFormat="1" applyFont="1" applyFill="1" applyBorder="1" applyAlignment="1">
      <alignment horizontal="right" vertical="center"/>
    </xf>
    <xf numFmtId="49" fontId="14" fillId="0" borderId="10" xfId="0" applyNumberFormat="1" applyFont="1" applyFill="1" applyBorder="1" applyAlignment="1">
      <alignment horizontal="right" vertical="center"/>
    </xf>
    <xf numFmtId="0" fontId="13"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xf>
    <xf numFmtId="0" fontId="14"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right" vertical="center"/>
    </xf>
    <xf numFmtId="0" fontId="13" fillId="0" borderId="10" xfId="0" applyFont="1" applyFill="1" applyBorder="1" applyAlignment="1">
      <alignment wrapText="1"/>
    </xf>
    <xf numFmtId="0" fontId="14" fillId="0" borderId="10" xfId="0" applyFont="1" applyFill="1" applyBorder="1" applyAlignment="1">
      <alignment horizontal="right" vertical="center"/>
    </xf>
    <xf numFmtId="49" fontId="15" fillId="0" borderId="10" xfId="0" applyNumberFormat="1" applyFont="1" applyFill="1" applyBorder="1" applyAlignment="1">
      <alignment horizontal="right" vertical="top"/>
    </xf>
    <xf numFmtId="49" fontId="16" fillId="0" borderId="10" xfId="0" applyNumberFormat="1" applyFont="1" applyFill="1" applyBorder="1" applyAlignment="1">
      <alignment horizontal="right" vertical="top"/>
    </xf>
    <xf numFmtId="0" fontId="14" fillId="0" borderId="10" xfId="0" applyFont="1" applyFill="1" applyBorder="1" applyAlignment="1">
      <alignment horizontal="left" vertical="top" wrapText="1"/>
    </xf>
    <xf numFmtId="0" fontId="15" fillId="0" borderId="10" xfId="0" applyFont="1" applyFill="1" applyBorder="1" applyAlignment="1">
      <alignment horizontal="justify" vertical="top" wrapText="1"/>
    </xf>
    <xf numFmtId="0" fontId="4" fillId="0" borderId="0" xfId="0" applyFont="1" applyFill="1" applyAlignment="1">
      <alignment vertical="top" wrapText="1"/>
    </xf>
    <xf numFmtId="0" fontId="6"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17" fillId="0" borderId="0" xfId="0" applyFont="1" applyFill="1" applyAlignment="1">
      <alignment horizontal="left" vertical="top" wrapText="1"/>
    </xf>
    <xf numFmtId="0" fontId="18" fillId="0" borderId="0" xfId="0" applyFont="1" applyFill="1" applyAlignment="1">
      <alignment vertical="top" wrapText="1"/>
    </xf>
    <xf numFmtId="0" fontId="4" fillId="0" borderId="10" xfId="0" applyFont="1" applyFill="1" applyBorder="1" applyAlignment="1">
      <alignment horizontal="center"/>
    </xf>
    <xf numFmtId="1" fontId="4" fillId="0" borderId="10" xfId="0" applyNumberFormat="1" applyFont="1" applyFill="1" applyBorder="1" applyAlignment="1">
      <alignment horizontal="center" vertical="top"/>
    </xf>
    <xf numFmtId="0" fontId="4" fillId="0" borderId="10" xfId="0" applyFont="1" applyFill="1" applyBorder="1" applyAlignment="1">
      <alignment wrapText="1"/>
    </xf>
    <xf numFmtId="170" fontId="4" fillId="0" borderId="10" xfId="0" applyNumberFormat="1" applyFont="1" applyFill="1" applyBorder="1" applyAlignment="1">
      <alignment horizontal="center" vertical="top"/>
    </xf>
    <xf numFmtId="0" fontId="6" fillId="0" borderId="12" xfId="0" applyFont="1"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4" fillId="0" borderId="0" xfId="0" applyFont="1" applyAlignment="1">
      <alignment/>
    </xf>
    <xf numFmtId="0" fontId="4" fillId="0" borderId="14" xfId="0" applyFont="1" applyBorder="1" applyAlignment="1">
      <alignment horizontal="center" vertical="top" wrapText="1"/>
    </xf>
    <xf numFmtId="0" fontId="13" fillId="0" borderId="0" xfId="0" applyFont="1" applyFill="1" applyAlignment="1">
      <alignment vertical="top"/>
    </xf>
    <xf numFmtId="0" fontId="66" fillId="0" borderId="0" xfId="0" applyFont="1" applyAlignment="1">
      <alignment/>
    </xf>
    <xf numFmtId="167" fontId="4" fillId="0" borderId="10" xfId="0" applyNumberFormat="1" applyFont="1" applyFill="1" applyBorder="1" applyAlignment="1">
      <alignment horizontal="center" vertical="center"/>
    </xf>
    <xf numFmtId="167" fontId="4" fillId="0" borderId="11" xfId="0" applyNumberFormat="1" applyFont="1" applyFill="1" applyBorder="1" applyAlignment="1">
      <alignment horizontal="center" vertical="center"/>
    </xf>
    <xf numFmtId="0" fontId="68" fillId="0" borderId="0" xfId="0" applyFont="1" applyAlignment="1">
      <alignment/>
    </xf>
    <xf numFmtId="0" fontId="4" fillId="0" borderId="10" xfId="0" applyFont="1" applyFill="1" applyBorder="1" applyAlignment="1">
      <alignment horizontal="center" vertical="center"/>
    </xf>
    <xf numFmtId="0" fontId="69" fillId="0" borderId="10" xfId="0" applyFont="1" applyBorder="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0" fillId="0" borderId="0" xfId="0" applyAlignment="1">
      <alignment wrapText="1"/>
    </xf>
    <xf numFmtId="0" fontId="70" fillId="0" borderId="0" xfId="0" applyFont="1" applyAlignment="1">
      <alignment vertical="top" wrapText="1"/>
    </xf>
    <xf numFmtId="0" fontId="15" fillId="33" borderId="10" xfId="0" applyFont="1" applyFill="1" applyBorder="1" applyAlignment="1">
      <alignment horizontal="left" vertical="top" wrapText="1"/>
    </xf>
    <xf numFmtId="49" fontId="15" fillId="33" borderId="10" xfId="0" applyNumberFormat="1" applyFont="1" applyFill="1" applyBorder="1" applyAlignment="1">
      <alignment horizontal="right" vertical="top"/>
    </xf>
    <xf numFmtId="0" fontId="15" fillId="33" borderId="0" xfId="0" applyFont="1" applyFill="1" applyAlignment="1">
      <alignment horizontal="left" vertical="top" wrapText="1"/>
    </xf>
    <xf numFmtId="0" fontId="14" fillId="33" borderId="10" xfId="0" applyFont="1" applyFill="1" applyBorder="1" applyAlignment="1">
      <alignment horizontal="left" vertical="top" wrapText="1"/>
    </xf>
    <xf numFmtId="0" fontId="72" fillId="0" borderId="0" xfId="0" applyFont="1" applyAlignment="1">
      <alignment vertical="top" wrapText="1"/>
    </xf>
    <xf numFmtId="0" fontId="2" fillId="0" borderId="0" xfId="0" applyFont="1" applyAlignment="1">
      <alignment/>
    </xf>
    <xf numFmtId="0" fontId="2" fillId="0" borderId="0" xfId="0" applyFont="1" applyFill="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2" fillId="0" borderId="0" xfId="0" applyFont="1" applyAlignment="1">
      <alignment vertical="center"/>
    </xf>
    <xf numFmtId="0" fontId="4" fillId="0" borderId="10" xfId="0" applyFont="1" applyBorder="1" applyAlignment="1">
      <alignment horizontal="center" vertical="top"/>
    </xf>
    <xf numFmtId="0" fontId="4" fillId="34" borderId="10" xfId="0" applyFont="1" applyFill="1" applyBorder="1" applyAlignment="1">
      <alignment horizontal="center" vertical="center"/>
    </xf>
    <xf numFmtId="0" fontId="3" fillId="0" borderId="0" xfId="0" applyFont="1" applyAlignment="1">
      <alignment/>
    </xf>
    <xf numFmtId="0" fontId="4" fillId="0" borderId="0" xfId="0" applyFont="1" applyAlignment="1">
      <alignment/>
    </xf>
    <xf numFmtId="49" fontId="4" fillId="33" borderId="10" xfId="0" applyNumberFormat="1" applyFont="1" applyFill="1" applyBorder="1" applyAlignment="1">
      <alignment horizontal="center" vertical="top"/>
    </xf>
    <xf numFmtId="0" fontId="4" fillId="33" borderId="10" xfId="0" applyFont="1" applyFill="1" applyBorder="1" applyAlignment="1">
      <alignment horizontal="justify" vertical="top" wrapText="1"/>
    </xf>
    <xf numFmtId="0" fontId="4" fillId="33" borderId="11" xfId="0" applyFont="1" applyFill="1" applyBorder="1" applyAlignment="1">
      <alignment horizontal="center" vertical="top" wrapText="1"/>
    </xf>
    <xf numFmtId="170"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xf>
    <xf numFmtId="0" fontId="2" fillId="33" borderId="0" xfId="0" applyFont="1" applyFill="1" applyAlignment="1">
      <alignment/>
    </xf>
    <xf numFmtId="49" fontId="4" fillId="33" borderId="15" xfId="0" applyNumberFormat="1" applyFont="1" applyFill="1" applyBorder="1" applyAlignment="1">
      <alignment horizontal="center" vertical="top"/>
    </xf>
    <xf numFmtId="49" fontId="4" fillId="33" borderId="12" xfId="0" applyNumberFormat="1" applyFont="1" applyFill="1" applyBorder="1" applyAlignment="1">
      <alignment horizontal="center" vertical="top"/>
    </xf>
    <xf numFmtId="0" fontId="4" fillId="33" borderId="10" xfId="0" applyFont="1" applyFill="1" applyBorder="1" applyAlignment="1">
      <alignment horizontal="center" vertical="top" wrapText="1"/>
    </xf>
    <xf numFmtId="0" fontId="4" fillId="33" borderId="10" xfId="0" applyNumberFormat="1" applyFont="1" applyFill="1" applyBorder="1" applyAlignment="1">
      <alignment horizontal="center" vertical="top"/>
    </xf>
    <xf numFmtId="0" fontId="3" fillId="0" borderId="0" xfId="0" applyFont="1" applyAlignment="1">
      <alignment/>
    </xf>
    <xf numFmtId="0" fontId="19" fillId="0" borderId="0" xfId="0" applyFont="1" applyAlignment="1">
      <alignment/>
    </xf>
    <xf numFmtId="0" fontId="43" fillId="0" borderId="0" xfId="0" applyFont="1" applyAlignment="1">
      <alignment/>
    </xf>
    <xf numFmtId="0" fontId="0" fillId="33" borderId="0" xfId="0" applyFill="1" applyAlignment="1">
      <alignment/>
    </xf>
    <xf numFmtId="0" fontId="14" fillId="0" borderId="10" xfId="0" applyFont="1" applyBorder="1" applyAlignment="1">
      <alignment horizontal="center" vertical="top" wrapText="1"/>
    </xf>
    <xf numFmtId="172" fontId="66" fillId="0" borderId="0" xfId="0" applyNumberFormat="1" applyFont="1" applyAlignment="1">
      <alignment/>
    </xf>
    <xf numFmtId="0" fontId="72" fillId="33" borderId="0" xfId="0" applyFont="1" applyFill="1" applyAlignment="1">
      <alignment vertical="top" wrapText="1"/>
    </xf>
    <xf numFmtId="0" fontId="70" fillId="33" borderId="0" xfId="0" applyFont="1" applyFill="1" applyAlignment="1">
      <alignment vertical="top" wrapText="1"/>
    </xf>
    <xf numFmtId="0" fontId="70" fillId="33" borderId="0" xfId="0" applyFont="1" applyFill="1" applyAlignment="1">
      <alignment/>
    </xf>
    <xf numFmtId="0" fontId="66" fillId="33" borderId="0" xfId="0" applyFont="1" applyFill="1" applyAlignment="1">
      <alignment/>
    </xf>
    <xf numFmtId="0" fontId="3" fillId="0" borderId="0" xfId="0" applyFont="1" applyFill="1" applyAlignment="1">
      <alignment horizontal="left"/>
    </xf>
    <xf numFmtId="164" fontId="73" fillId="0" borderId="10" xfId="0" applyNumberFormat="1" applyFont="1" applyFill="1" applyBorder="1" applyAlignment="1">
      <alignment horizontal="left" vertical="top"/>
    </xf>
    <xf numFmtId="49" fontId="73" fillId="0" borderId="10" xfId="0" applyNumberFormat="1" applyFont="1" applyFill="1" applyBorder="1" applyAlignment="1">
      <alignment horizontal="right" vertical="top"/>
    </xf>
    <xf numFmtId="49" fontId="71" fillId="0" borderId="10" xfId="0" applyNumberFormat="1" applyFont="1" applyFill="1" applyBorder="1" applyAlignment="1">
      <alignment horizontal="right" vertical="top"/>
    </xf>
    <xf numFmtId="0" fontId="14" fillId="0" borderId="11" xfId="0" applyFont="1" applyFill="1" applyBorder="1" applyAlignment="1">
      <alignment horizontal="center" vertical="center" wrapText="1"/>
    </xf>
    <xf numFmtId="164" fontId="71" fillId="0" borderId="10" xfId="0" applyNumberFormat="1" applyFont="1" applyFill="1" applyBorder="1" applyAlignment="1">
      <alignment horizontal="right" vertical="top"/>
    </xf>
    <xf numFmtId="49" fontId="71" fillId="0" borderId="10" xfId="0" applyNumberFormat="1" applyFont="1" applyFill="1" applyBorder="1" applyAlignment="1">
      <alignment horizontal="right" vertical="center" wrapText="1"/>
    </xf>
    <xf numFmtId="166" fontId="71" fillId="0" borderId="10" xfId="0" applyNumberFormat="1" applyFont="1" applyFill="1" applyBorder="1" applyAlignment="1">
      <alignment horizontal="right" vertical="top" wrapText="1"/>
    </xf>
    <xf numFmtId="166" fontId="71" fillId="0" borderId="10" xfId="0" applyNumberFormat="1" applyFont="1" applyFill="1" applyBorder="1" applyAlignment="1">
      <alignment horizontal="right" vertical="top"/>
    </xf>
    <xf numFmtId="167" fontId="6" fillId="0" borderId="10" xfId="0" applyNumberFormat="1" applyFont="1" applyFill="1" applyBorder="1" applyAlignment="1">
      <alignment horizontal="right"/>
    </xf>
    <xf numFmtId="171" fontId="4" fillId="0" borderId="10" xfId="0" applyNumberFormat="1" applyFont="1" applyFill="1" applyBorder="1" applyAlignment="1">
      <alignment horizontal="right"/>
    </xf>
    <xf numFmtId="167" fontId="6" fillId="0" borderId="11" xfId="0" applyNumberFormat="1" applyFont="1" applyFill="1" applyBorder="1" applyAlignment="1">
      <alignment horizontal="right"/>
    </xf>
    <xf numFmtId="168" fontId="6" fillId="0" borderId="10" xfId="0" applyNumberFormat="1" applyFont="1" applyFill="1" applyBorder="1" applyAlignment="1">
      <alignment horizontal="right"/>
    </xf>
    <xf numFmtId="168" fontId="4" fillId="0" borderId="10" xfId="0" applyNumberFormat="1" applyFont="1" applyFill="1" applyBorder="1" applyAlignment="1">
      <alignment horizontal="right"/>
    </xf>
    <xf numFmtId="167" fontId="6" fillId="0" borderId="10" xfId="0" applyNumberFormat="1" applyFont="1" applyFill="1" applyBorder="1" applyAlignment="1">
      <alignment horizontal="center" vertical="center"/>
    </xf>
    <xf numFmtId="167" fontId="6" fillId="0" borderId="11" xfId="0" applyNumberFormat="1" applyFont="1" applyFill="1" applyBorder="1" applyAlignment="1">
      <alignment horizontal="center" vertical="center"/>
    </xf>
    <xf numFmtId="0" fontId="11" fillId="0" borderId="0" xfId="0" applyFont="1" applyFill="1" applyBorder="1" applyAlignment="1">
      <alignment/>
    </xf>
    <xf numFmtId="0" fontId="69" fillId="0" borderId="10" xfId="0" applyFont="1" applyBorder="1" applyAlignment="1">
      <alignment vertical="top" wrapText="1"/>
    </xf>
    <xf numFmtId="0" fontId="6" fillId="0" borderId="10" xfId="0" applyFont="1" applyFill="1" applyBorder="1" applyAlignment="1">
      <alignment/>
    </xf>
    <xf numFmtId="0" fontId="4" fillId="0" borderId="10" xfId="0" applyFont="1" applyFill="1" applyBorder="1" applyAlignment="1">
      <alignment vertical="top" wrapText="1"/>
    </xf>
    <xf numFmtId="0" fontId="69" fillId="0" borderId="10" xfId="0" applyFont="1" applyBorder="1" applyAlignment="1">
      <alignment horizontal="right" vertical="center"/>
    </xf>
    <xf numFmtId="14" fontId="69" fillId="0" borderId="10" xfId="0" applyNumberFormat="1" applyFont="1" applyBorder="1" applyAlignment="1">
      <alignment/>
    </xf>
    <xf numFmtId="0" fontId="74" fillId="33" borderId="10" xfId="0" applyFont="1" applyFill="1" applyBorder="1" applyAlignment="1">
      <alignment horizontal="center" vertical="top" wrapText="1"/>
    </xf>
    <xf numFmtId="0" fontId="74" fillId="0" borderId="10" xfId="0" applyFont="1" applyFill="1" applyBorder="1" applyAlignment="1">
      <alignment horizontal="center" vertical="top" wrapText="1"/>
    </xf>
    <xf numFmtId="49" fontId="14" fillId="0" borderId="12" xfId="0" applyNumberFormat="1" applyFont="1" applyFill="1" applyBorder="1" applyAlignment="1">
      <alignment horizontal="right" vertical="center"/>
    </xf>
    <xf numFmtId="0" fontId="14" fillId="0" borderId="11" xfId="0" applyFont="1" applyFill="1" applyBorder="1" applyAlignment="1">
      <alignment horizontal="justify" vertical="center" wrapText="1"/>
    </xf>
    <xf numFmtId="0" fontId="13" fillId="0" borderId="16" xfId="0" applyFont="1" applyFill="1" applyBorder="1" applyAlignment="1">
      <alignment horizontal="center" vertical="center" wrapText="1"/>
    </xf>
    <xf numFmtId="0" fontId="74" fillId="0" borderId="10" xfId="0" applyFont="1" applyBorder="1" applyAlignment="1">
      <alignment vertical="top" wrapText="1"/>
    </xf>
    <xf numFmtId="0" fontId="74" fillId="0" borderId="10" xfId="0" applyFont="1" applyBorder="1" applyAlignment="1">
      <alignment horizontal="center" vertical="top" wrapText="1"/>
    </xf>
    <xf numFmtId="0" fontId="14" fillId="0" borderId="14" xfId="0" applyFont="1" applyFill="1" applyBorder="1" applyAlignment="1">
      <alignment horizontal="justify" vertical="center" wrapText="1"/>
    </xf>
    <xf numFmtId="0" fontId="13" fillId="33" borderId="17" xfId="0" applyFont="1" applyFill="1" applyBorder="1" applyAlignment="1">
      <alignment horizontal="left" vertical="center" wrapText="1"/>
    </xf>
    <xf numFmtId="0" fontId="74" fillId="33" borderId="11" xfId="0" applyFont="1" applyFill="1" applyBorder="1" applyAlignment="1">
      <alignment horizontal="center" vertical="top" wrapText="1"/>
    </xf>
    <xf numFmtId="0" fontId="4" fillId="33" borderId="10" xfId="0" applyNumberFormat="1" applyFont="1" applyFill="1" applyBorder="1" applyAlignment="1">
      <alignment horizontal="center" vertical="center"/>
    </xf>
    <xf numFmtId="0" fontId="4" fillId="0" borderId="11" xfId="0" applyFont="1" applyFill="1" applyBorder="1" applyAlignment="1">
      <alignment horizontal="center" vertical="top" wrapText="1"/>
    </xf>
    <xf numFmtId="164" fontId="4" fillId="0" borderId="11" xfId="0" applyNumberFormat="1" applyFont="1" applyFill="1" applyBorder="1" applyAlignment="1">
      <alignment horizontal="right" vertical="top"/>
    </xf>
    <xf numFmtId="49" fontId="4" fillId="0" borderId="11" xfId="0" applyNumberFormat="1" applyFont="1" applyFill="1" applyBorder="1" applyAlignment="1">
      <alignment horizontal="right" vertical="top" wrapText="1"/>
    </xf>
    <xf numFmtId="0" fontId="0" fillId="0" borderId="0" xfId="0" applyAlignment="1">
      <alignment horizontal="center"/>
    </xf>
    <xf numFmtId="170" fontId="6" fillId="0" borderId="10" xfId="0" applyNumberFormat="1" applyFont="1" applyFill="1" applyBorder="1" applyAlignment="1">
      <alignment horizontal="center"/>
    </xf>
    <xf numFmtId="167" fontId="6" fillId="0" borderId="16" xfId="0" applyNumberFormat="1" applyFont="1" applyFill="1" applyBorder="1" applyAlignment="1">
      <alignment/>
    </xf>
    <xf numFmtId="167" fontId="6" fillId="0" borderId="10" xfId="0" applyNumberFormat="1" applyFont="1" applyFill="1" applyBorder="1" applyAlignment="1">
      <alignment horizontal="center"/>
    </xf>
    <xf numFmtId="171" fontId="4" fillId="0" borderId="11" xfId="0" applyNumberFormat="1" applyFont="1" applyFill="1" applyBorder="1" applyAlignment="1">
      <alignment/>
    </xf>
    <xf numFmtId="49" fontId="4" fillId="0" borderId="10" xfId="0" applyNumberFormat="1" applyFont="1" applyFill="1" applyBorder="1" applyAlignment="1">
      <alignment horizontal="center" vertical="top" wrapText="1"/>
    </xf>
    <xf numFmtId="168" fontId="4" fillId="0" borderId="17" xfId="0" applyNumberFormat="1" applyFont="1" applyFill="1" applyBorder="1" applyAlignment="1">
      <alignment horizontal="right"/>
    </xf>
    <xf numFmtId="0" fontId="69" fillId="0" borderId="10" xfId="0" applyFont="1" applyBorder="1" applyAlignment="1">
      <alignment horizontal="center" vertical="top"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69" fillId="0" borderId="10" xfId="0" applyFont="1" applyFill="1" applyBorder="1" applyAlignment="1">
      <alignment horizontal="center" vertical="top" wrapText="1"/>
    </xf>
    <xf numFmtId="0" fontId="0" fillId="0" borderId="0" xfId="0" applyFill="1" applyAlignment="1">
      <alignment horizontal="right"/>
    </xf>
    <xf numFmtId="168" fontId="0" fillId="0" borderId="0" xfId="0" applyNumberFormat="1" applyFill="1" applyAlignment="1">
      <alignment/>
    </xf>
    <xf numFmtId="167" fontId="4" fillId="0" borderId="10" xfId="0" applyNumberFormat="1" applyFont="1" applyFill="1" applyBorder="1" applyAlignment="1">
      <alignment horizontal="right"/>
    </xf>
    <xf numFmtId="167" fontId="4" fillId="0" borderId="11" xfId="0" applyNumberFormat="1" applyFont="1" applyFill="1" applyBorder="1" applyAlignment="1">
      <alignment horizontal="right"/>
    </xf>
    <xf numFmtId="167" fontId="4" fillId="0" borderId="11" xfId="0" applyNumberFormat="1" applyFont="1" applyFill="1" applyBorder="1" applyAlignment="1">
      <alignment/>
    </xf>
    <xf numFmtId="170" fontId="6" fillId="0" borderId="0" xfId="0" applyNumberFormat="1" applyFont="1" applyFill="1" applyBorder="1" applyAlignment="1">
      <alignment horizontal="center"/>
    </xf>
    <xf numFmtId="0" fontId="0" fillId="0" borderId="10" xfId="0" applyFill="1" applyBorder="1" applyAlignment="1">
      <alignment/>
    </xf>
    <xf numFmtId="0" fontId="69" fillId="0" borderId="0" xfId="0" applyFont="1" applyFill="1" applyAlignment="1">
      <alignment vertical="top" wrapText="1"/>
    </xf>
    <xf numFmtId="0" fontId="69" fillId="0" borderId="0" xfId="0" applyFont="1" applyFill="1" applyAlignment="1">
      <alignment/>
    </xf>
    <xf numFmtId="170" fontId="4" fillId="0" borderId="10" xfId="0" applyNumberFormat="1" applyFont="1" applyFill="1" applyBorder="1" applyAlignment="1">
      <alignment horizontal="center" vertical="center"/>
    </xf>
    <xf numFmtId="172" fontId="75" fillId="0" borderId="10" xfId="0" applyNumberFormat="1" applyFont="1" applyFill="1" applyBorder="1" applyAlignment="1">
      <alignment/>
    </xf>
    <xf numFmtId="0" fontId="4" fillId="0" borderId="10" xfId="0" applyFont="1" applyFill="1" applyBorder="1" applyAlignment="1">
      <alignment horizontal="justify" vertical="top" wrapText="1"/>
    </xf>
    <xf numFmtId="170" fontId="4" fillId="0" borderId="10"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xf>
    <xf numFmtId="0" fontId="2" fillId="0" borderId="10" xfId="0" applyFont="1" applyFill="1" applyBorder="1" applyAlignment="1">
      <alignment/>
    </xf>
    <xf numFmtId="49" fontId="4" fillId="0" borderId="12"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10" xfId="0" applyFont="1" applyFill="1" applyBorder="1" applyAlignment="1">
      <alignment/>
    </xf>
    <xf numFmtId="0" fontId="66" fillId="0" borderId="0" xfId="0" applyFont="1" applyFill="1" applyAlignment="1">
      <alignment/>
    </xf>
    <xf numFmtId="0" fontId="13" fillId="0" borderId="10" xfId="0" applyFont="1" applyFill="1" applyBorder="1" applyAlignment="1">
      <alignment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69" fillId="0" borderId="0" xfId="0" applyFont="1" applyBorder="1" applyAlignment="1">
      <alignment horizontal="justify" vertical="top" wrapText="1"/>
    </xf>
    <xf numFmtId="0" fontId="69" fillId="0" borderId="0" xfId="0" applyFont="1" applyBorder="1" applyAlignment="1">
      <alignment horizontal="center" vertical="top" wrapText="1"/>
    </xf>
    <xf numFmtId="0" fontId="73" fillId="33" borderId="0" xfId="0" applyFont="1" applyFill="1" applyAlignment="1">
      <alignment/>
    </xf>
    <xf numFmtId="0" fontId="73" fillId="0" borderId="0" xfId="0" applyFont="1" applyFill="1" applyBorder="1" applyAlignment="1">
      <alignment vertical="center" wrapText="1"/>
    </xf>
    <xf numFmtId="0" fontId="14" fillId="33" borderId="11" xfId="0" applyFont="1" applyFill="1" applyBorder="1" applyAlignment="1">
      <alignment horizontal="justify" vertical="top" wrapText="1"/>
    </xf>
    <xf numFmtId="0" fontId="4" fillId="0" borderId="11" xfId="0" applyFont="1" applyFill="1" applyBorder="1" applyAlignment="1">
      <alignment horizontal="left" vertical="top" wrapText="1"/>
    </xf>
    <xf numFmtId="0" fontId="5" fillId="0" borderId="10" xfId="0" applyFont="1" applyFill="1" applyBorder="1" applyAlignment="1">
      <alignment horizontal="center" vertical="top"/>
    </xf>
    <xf numFmtId="0" fontId="74" fillId="0" borderId="16" xfId="0" applyFont="1" applyBorder="1" applyAlignment="1">
      <alignment horizontal="center" vertical="top" wrapText="1"/>
    </xf>
    <xf numFmtId="49" fontId="71" fillId="0" borderId="12" xfId="0" applyNumberFormat="1" applyFont="1" applyFill="1" applyBorder="1" applyAlignment="1">
      <alignment horizontal="right" vertical="center" wrapText="1"/>
    </xf>
    <xf numFmtId="49" fontId="4" fillId="0" borderId="12" xfId="0" applyNumberFormat="1" applyFont="1" applyFill="1" applyBorder="1" applyAlignment="1">
      <alignment horizontal="right" vertical="top"/>
    </xf>
    <xf numFmtId="0" fontId="4" fillId="0" borderId="16" xfId="0" applyFont="1" applyFill="1" applyBorder="1" applyAlignment="1">
      <alignment vertical="top" wrapText="1"/>
    </xf>
    <xf numFmtId="167" fontId="4" fillId="0" borderId="10" xfId="0" applyNumberFormat="1" applyFont="1" applyFill="1" applyBorder="1" applyAlignment="1">
      <alignment horizontal="center"/>
    </xf>
    <xf numFmtId="0" fontId="15" fillId="0" borderId="11" xfId="0" applyFont="1" applyFill="1" applyBorder="1" applyAlignment="1">
      <alignment horizontal="justify" vertical="top" wrapText="1"/>
    </xf>
    <xf numFmtId="0" fontId="66" fillId="0" borderId="0" xfId="0" applyFont="1" applyAlignment="1">
      <alignment wrapText="1"/>
    </xf>
    <xf numFmtId="0" fontId="4" fillId="33" borderId="11" xfId="0" applyFont="1" applyFill="1" applyBorder="1" applyAlignment="1">
      <alignment vertical="top" wrapText="1"/>
    </xf>
    <xf numFmtId="170" fontId="4" fillId="33" borderId="11"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xf>
    <xf numFmtId="49" fontId="4" fillId="33" borderId="18" xfId="0" applyNumberFormat="1" applyFont="1" applyFill="1" applyBorder="1" applyAlignment="1">
      <alignment horizontal="center" vertical="top"/>
    </xf>
    <xf numFmtId="0" fontId="4" fillId="0" borderId="16" xfId="0" applyFont="1" applyFill="1" applyBorder="1" applyAlignment="1">
      <alignment horizontal="center" vertical="top"/>
    </xf>
    <xf numFmtId="0" fontId="4" fillId="33" borderId="16" xfId="0" applyFont="1" applyFill="1" applyBorder="1" applyAlignment="1">
      <alignment horizontal="center" vertical="top" wrapText="1"/>
    </xf>
    <xf numFmtId="0" fontId="4" fillId="33" borderId="16" xfId="0" applyFont="1" applyFill="1" applyBorder="1" applyAlignment="1">
      <alignment horizontal="center" vertical="top"/>
    </xf>
    <xf numFmtId="0" fontId="76" fillId="0" borderId="0" xfId="0" applyFont="1" applyAlignment="1">
      <alignment/>
    </xf>
    <xf numFmtId="0" fontId="0" fillId="0" borderId="0" xfId="0" applyFont="1" applyAlignment="1">
      <alignment/>
    </xf>
    <xf numFmtId="166" fontId="5" fillId="0" borderId="10" xfId="0" applyNumberFormat="1" applyFont="1" applyFill="1" applyBorder="1" applyAlignment="1">
      <alignment horizontal="center" vertical="top" wrapText="1"/>
    </xf>
    <xf numFmtId="165" fontId="5" fillId="0" borderId="10" xfId="0" applyNumberFormat="1" applyFont="1" applyFill="1" applyBorder="1" applyAlignment="1">
      <alignment horizontal="center" vertical="top" wrapText="1"/>
    </xf>
    <xf numFmtId="0" fontId="68" fillId="0" borderId="10" xfId="0" applyFont="1" applyBorder="1" applyAlignment="1">
      <alignment horizontal="center" vertical="top" wrapText="1"/>
    </xf>
    <xf numFmtId="164" fontId="5" fillId="0" borderId="10" xfId="0" applyNumberFormat="1" applyFont="1" applyFill="1" applyBorder="1" applyAlignment="1">
      <alignment horizontal="center" vertical="top" wrapText="1"/>
    </xf>
    <xf numFmtId="0" fontId="75" fillId="0" borderId="10" xfId="0" applyFont="1" applyBorder="1" applyAlignment="1">
      <alignment/>
    </xf>
    <xf numFmtId="0" fontId="8" fillId="0" borderId="10" xfId="0" applyFont="1" applyFill="1" applyBorder="1" applyAlignment="1">
      <alignment horizontal="left" vertical="top" wrapText="1"/>
    </xf>
    <xf numFmtId="164" fontId="77" fillId="0" borderId="10" xfId="0" applyNumberFormat="1" applyFont="1" applyFill="1" applyBorder="1" applyAlignment="1">
      <alignment horizontal="left" vertical="top"/>
    </xf>
    <xf numFmtId="49" fontId="77" fillId="0" borderId="10" xfId="0" applyNumberFormat="1" applyFont="1" applyFill="1" applyBorder="1" applyAlignment="1">
      <alignment horizontal="right" vertical="top"/>
    </xf>
    <xf numFmtId="167" fontId="8" fillId="0" borderId="10" xfId="0" applyNumberFormat="1" applyFont="1" applyFill="1" applyBorder="1" applyAlignment="1">
      <alignment/>
    </xf>
    <xf numFmtId="0" fontId="5" fillId="0" borderId="11" xfId="0" applyFont="1" applyFill="1" applyBorder="1" applyAlignment="1">
      <alignment horizontal="center" vertical="top" wrapText="1"/>
    </xf>
    <xf numFmtId="164" fontId="5" fillId="0" borderId="11" xfId="0" applyNumberFormat="1" applyFont="1" applyFill="1" applyBorder="1" applyAlignment="1">
      <alignment horizontal="right" vertical="top"/>
    </xf>
    <xf numFmtId="167" fontId="8" fillId="0" borderId="11" xfId="0" applyNumberFormat="1" applyFont="1" applyFill="1" applyBorder="1" applyAlignment="1">
      <alignment/>
    </xf>
    <xf numFmtId="167" fontId="8" fillId="0" borderId="16" xfId="0" applyNumberFormat="1" applyFont="1" applyFill="1" applyBorder="1" applyAlignment="1">
      <alignment/>
    </xf>
    <xf numFmtId="164" fontId="78" fillId="0" borderId="10" xfId="0" applyNumberFormat="1" applyFont="1" applyFill="1" applyBorder="1" applyAlignment="1">
      <alignment horizontal="right" vertical="top"/>
    </xf>
    <xf numFmtId="49" fontId="78" fillId="0" borderId="10" xfId="0" applyNumberFormat="1" applyFont="1" applyFill="1" applyBorder="1" applyAlignment="1">
      <alignment horizontal="right" vertical="top"/>
    </xf>
    <xf numFmtId="0" fontId="8" fillId="0" borderId="11" xfId="0" applyFont="1" applyFill="1" applyBorder="1" applyAlignment="1">
      <alignment horizontal="left" vertical="top" wrapText="1"/>
    </xf>
    <xf numFmtId="164" fontId="5" fillId="0" borderId="10" xfId="0" applyNumberFormat="1" applyFont="1" applyFill="1" applyBorder="1" applyAlignment="1">
      <alignment horizontal="right" vertical="top"/>
    </xf>
    <xf numFmtId="49" fontId="78" fillId="0" borderId="10" xfId="0" applyNumberFormat="1" applyFont="1" applyFill="1" applyBorder="1" applyAlignment="1">
      <alignment horizontal="right" vertical="center" wrapText="1"/>
    </xf>
    <xf numFmtId="0" fontId="10" fillId="0" borderId="11" xfId="0" applyFont="1" applyFill="1" applyBorder="1" applyAlignment="1">
      <alignment horizontal="justify"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right" vertical="top"/>
    </xf>
    <xf numFmtId="166" fontId="5" fillId="0" borderId="12" xfId="0" applyNumberFormat="1" applyFont="1" applyFill="1" applyBorder="1" applyAlignment="1">
      <alignment horizontal="right" vertical="top" wrapText="1"/>
    </xf>
    <xf numFmtId="168" fontId="5" fillId="0" borderId="10" xfId="0" applyNumberFormat="1" applyFont="1" applyFill="1" applyBorder="1" applyAlignment="1">
      <alignment/>
    </xf>
    <xf numFmtId="0" fontId="10" fillId="0" borderId="10" xfId="0" applyFont="1" applyFill="1" applyBorder="1" applyAlignment="1">
      <alignment horizontal="justify" vertical="top" wrapText="1"/>
    </xf>
    <xf numFmtId="49" fontId="5" fillId="0" borderId="10" xfId="0" applyNumberFormat="1" applyFont="1" applyFill="1" applyBorder="1" applyAlignment="1">
      <alignment horizontal="right" vertical="top" wrapText="1"/>
    </xf>
    <xf numFmtId="167" fontId="5" fillId="0" borderId="10" xfId="0" applyNumberFormat="1" applyFont="1" applyFill="1" applyBorder="1" applyAlignment="1">
      <alignment/>
    </xf>
    <xf numFmtId="49" fontId="5" fillId="0" borderId="11" xfId="0" applyNumberFormat="1" applyFont="1" applyFill="1" applyBorder="1" applyAlignment="1">
      <alignment horizontal="right" vertical="top" wrapText="1"/>
    </xf>
    <xf numFmtId="167" fontId="5" fillId="0" borderId="11" xfId="0" applyNumberFormat="1" applyFont="1" applyFill="1" applyBorder="1" applyAlignment="1">
      <alignment/>
    </xf>
    <xf numFmtId="166" fontId="78" fillId="0" borderId="10" xfId="0" applyNumberFormat="1" applyFont="1" applyFill="1" applyBorder="1" applyAlignment="1">
      <alignment horizontal="right" vertical="top"/>
    </xf>
    <xf numFmtId="166" fontId="78" fillId="0" borderId="10" xfId="0" applyNumberFormat="1" applyFont="1" applyFill="1" applyBorder="1" applyAlignment="1">
      <alignment horizontal="right" vertical="top" wrapText="1"/>
    </xf>
    <xf numFmtId="0" fontId="10" fillId="0" borderId="10" xfId="0" applyFont="1" applyFill="1" applyBorder="1" applyAlignment="1">
      <alignment horizontal="left" vertical="top" wrapText="1"/>
    </xf>
    <xf numFmtId="166" fontId="5" fillId="0" borderId="10" xfId="0" applyNumberFormat="1" applyFont="1" applyFill="1" applyBorder="1" applyAlignment="1">
      <alignment horizontal="right" vertical="top" wrapText="1"/>
    </xf>
    <xf numFmtId="49" fontId="5" fillId="0" borderId="10" xfId="0" applyNumberFormat="1" applyFont="1" applyFill="1" applyBorder="1" applyAlignment="1">
      <alignment horizontal="center" vertical="top" wrapText="1"/>
    </xf>
    <xf numFmtId="0" fontId="8" fillId="0" borderId="0" xfId="0" applyFont="1" applyFill="1" applyAlignment="1">
      <alignment/>
    </xf>
    <xf numFmtId="0" fontId="77" fillId="0" borderId="0" xfId="0" applyFont="1" applyAlignment="1">
      <alignment/>
    </xf>
    <xf numFmtId="0" fontId="21" fillId="0" borderId="0" xfId="0" applyFont="1" applyAlignment="1">
      <alignment/>
    </xf>
    <xf numFmtId="0" fontId="8" fillId="0" borderId="0" xfId="0" applyFont="1" applyAlignment="1">
      <alignment/>
    </xf>
    <xf numFmtId="0" fontId="5" fillId="0" borderId="0" xfId="0" applyFont="1" applyAlignment="1">
      <alignment/>
    </xf>
    <xf numFmtId="0" fontId="5" fillId="33" borderId="0" xfId="0" applyFont="1" applyFill="1" applyAlignment="1">
      <alignment/>
    </xf>
    <xf numFmtId="0" fontId="5" fillId="33" borderId="0" xfId="0" applyFont="1" applyFill="1" applyAlignment="1">
      <alignment horizontal="left" vertical="top" wrapText="1"/>
    </xf>
    <xf numFmtId="0" fontId="14" fillId="0" borderId="10" xfId="0" applyFont="1" applyFill="1" applyBorder="1" applyAlignment="1">
      <alignment wrapText="1"/>
    </xf>
    <xf numFmtId="0" fontId="14" fillId="0" borderId="10" xfId="0" applyFont="1" applyFill="1" applyBorder="1" applyAlignment="1">
      <alignment horizontal="justify" vertical="top" wrapText="1"/>
    </xf>
    <xf numFmtId="0" fontId="14" fillId="0" borderId="10" xfId="0" applyFont="1" applyFill="1" applyBorder="1" applyAlignment="1">
      <alignment vertical="top" wrapText="1"/>
    </xf>
    <xf numFmtId="0" fontId="14" fillId="0" borderId="10" xfId="0" applyFont="1" applyFill="1" applyBorder="1" applyAlignment="1">
      <alignment horizontal="center" vertical="top" wrapText="1"/>
    </xf>
    <xf numFmtId="0" fontId="22" fillId="0" borderId="10" xfId="0" applyFont="1" applyFill="1" applyBorder="1" applyAlignment="1">
      <alignment horizontal="left" vertical="top" wrapText="1"/>
    </xf>
    <xf numFmtId="49" fontId="5" fillId="0" borderId="11"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9" fillId="0" borderId="11" xfId="0" applyFont="1" applyFill="1" applyBorder="1" applyAlignment="1">
      <alignment horizontal="left" vertical="top" wrapText="1"/>
    </xf>
    <xf numFmtId="0" fontId="9" fillId="0" borderId="17" xfId="0" applyFont="1" applyFill="1" applyBorder="1" applyAlignment="1">
      <alignment horizontal="left" vertical="top" wrapText="1"/>
    </xf>
    <xf numFmtId="49" fontId="5" fillId="0" borderId="16"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wrapText="1"/>
    </xf>
    <xf numFmtId="165" fontId="4" fillId="0" borderId="0" xfId="0" applyNumberFormat="1" applyFont="1" applyFill="1" applyBorder="1" applyAlignment="1">
      <alignment horizontal="right" vertical="top" wrapText="1"/>
    </xf>
    <xf numFmtId="165" fontId="5" fillId="0" borderId="0" xfId="0" applyNumberFormat="1" applyFont="1" applyFill="1" applyBorder="1" applyAlignment="1">
      <alignment horizontal="left" wrapText="1"/>
    </xf>
    <xf numFmtId="0" fontId="6" fillId="0" borderId="0" xfId="0" applyFont="1" applyFill="1" applyAlignment="1">
      <alignment horizontal="center" vertical="center" wrapText="1"/>
    </xf>
    <xf numFmtId="0" fontId="6" fillId="0" borderId="0" xfId="0" applyFont="1" applyFill="1" applyAlignment="1">
      <alignment horizontal="center"/>
    </xf>
    <xf numFmtId="0" fontId="7" fillId="0" borderId="0" xfId="0" applyFont="1" applyFill="1" applyAlignment="1">
      <alignment horizontal="center" vertical="top"/>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66" fontId="4" fillId="0" borderId="10" xfId="0" applyNumberFormat="1" applyFont="1" applyFill="1" applyBorder="1" applyAlignment="1">
      <alignment horizontal="center" vertical="top" wrapText="1"/>
    </xf>
    <xf numFmtId="166" fontId="2" fillId="0" borderId="10" xfId="0" applyNumberFormat="1" applyFont="1" applyFill="1" applyBorder="1" applyAlignment="1">
      <alignment horizontal="center" vertical="top" wrapText="1"/>
    </xf>
    <xf numFmtId="165" fontId="4" fillId="0" borderId="10" xfId="0" applyNumberFormat="1" applyFont="1" applyFill="1" applyBorder="1" applyAlignment="1">
      <alignment horizontal="center" vertical="top" wrapText="1"/>
    </xf>
    <xf numFmtId="165" fontId="2" fillId="0" borderId="10" xfId="0" applyNumberFormat="1" applyFont="1" applyFill="1" applyBorder="1" applyAlignment="1">
      <alignment horizontal="center" vertical="top" wrapText="1"/>
    </xf>
    <xf numFmtId="0" fontId="69" fillId="0" borderId="12" xfId="0" applyFont="1" applyFill="1" applyBorder="1" applyAlignment="1">
      <alignment horizontal="center"/>
    </xf>
    <xf numFmtId="0" fontId="69" fillId="0" borderId="14" xfId="0" applyFont="1" applyFill="1" applyBorder="1" applyAlignment="1">
      <alignment horizontal="center"/>
    </xf>
    <xf numFmtId="49" fontId="5"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164" fontId="4" fillId="0" borderId="11" xfId="0" applyNumberFormat="1" applyFont="1" applyFill="1" applyBorder="1" applyAlignment="1">
      <alignment horizontal="right" vertical="top"/>
    </xf>
    <xf numFmtId="164" fontId="4" fillId="0" borderId="17" xfId="0" applyNumberFormat="1" applyFont="1" applyFill="1" applyBorder="1" applyAlignment="1">
      <alignment horizontal="right" vertical="top"/>
    </xf>
    <xf numFmtId="164" fontId="4" fillId="0" borderId="16" xfId="0" applyNumberFormat="1" applyFont="1" applyFill="1" applyBorder="1" applyAlignment="1">
      <alignment horizontal="right" vertical="top"/>
    </xf>
    <xf numFmtId="164" fontId="71" fillId="0" borderId="11" xfId="0" applyNumberFormat="1" applyFont="1" applyFill="1" applyBorder="1" applyAlignment="1">
      <alignment horizontal="right" vertical="top"/>
    </xf>
    <xf numFmtId="164" fontId="71" fillId="0" borderId="17" xfId="0" applyNumberFormat="1" applyFont="1" applyFill="1" applyBorder="1" applyAlignment="1">
      <alignment horizontal="right" vertical="top"/>
    </xf>
    <xf numFmtId="164" fontId="71" fillId="0" borderId="16" xfId="0" applyNumberFormat="1" applyFont="1" applyFill="1" applyBorder="1" applyAlignment="1">
      <alignment horizontal="right" vertical="top"/>
    </xf>
    <xf numFmtId="49" fontId="71" fillId="0" borderId="11" xfId="0" applyNumberFormat="1" applyFont="1" applyFill="1" applyBorder="1" applyAlignment="1">
      <alignment horizontal="right" vertical="top"/>
    </xf>
    <xf numFmtId="49" fontId="71" fillId="0" borderId="17" xfId="0" applyNumberFormat="1" applyFont="1" applyFill="1" applyBorder="1" applyAlignment="1">
      <alignment horizontal="right" vertical="top"/>
    </xf>
    <xf numFmtId="49" fontId="71" fillId="0" borderId="16" xfId="0" applyNumberFormat="1" applyFont="1" applyFill="1" applyBorder="1" applyAlignment="1">
      <alignment horizontal="right" vertical="top"/>
    </xf>
    <xf numFmtId="167" fontId="6" fillId="0" borderId="11" xfId="0" applyNumberFormat="1" applyFont="1" applyFill="1" applyBorder="1" applyAlignment="1">
      <alignment horizontal="center"/>
    </xf>
    <xf numFmtId="167" fontId="6" fillId="0" borderId="16" xfId="0" applyNumberFormat="1" applyFont="1" applyFill="1" applyBorder="1" applyAlignment="1">
      <alignment horizontal="center"/>
    </xf>
    <xf numFmtId="170" fontId="6" fillId="0" borderId="11" xfId="0" applyNumberFormat="1" applyFont="1" applyFill="1" applyBorder="1" applyAlignment="1">
      <alignment horizontal="center"/>
    </xf>
    <xf numFmtId="170" fontId="6" fillId="0" borderId="17" xfId="0" applyNumberFormat="1" applyFont="1" applyFill="1" applyBorder="1" applyAlignment="1">
      <alignment horizontal="center"/>
    </xf>
    <xf numFmtId="170" fontId="6" fillId="0" borderId="16" xfId="0" applyNumberFormat="1" applyFont="1" applyFill="1" applyBorder="1" applyAlignment="1">
      <alignment horizontal="center"/>
    </xf>
    <xf numFmtId="0" fontId="6" fillId="0" borderId="1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6" xfId="0" applyFont="1" applyFill="1" applyBorder="1" applyAlignment="1">
      <alignment horizontal="center" vertical="top" wrapText="1"/>
    </xf>
    <xf numFmtId="49" fontId="8" fillId="0" borderId="11"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0" fontId="6" fillId="0" borderId="17" xfId="0" applyFont="1" applyFill="1" applyBorder="1" applyAlignment="1">
      <alignment horizontal="justify" vertical="top" wrapText="1"/>
    </xf>
    <xf numFmtId="167" fontId="6" fillId="0" borderId="10" xfId="0" applyNumberFormat="1" applyFont="1" applyFill="1" applyBorder="1" applyAlignment="1">
      <alignment horizontal="right"/>
    </xf>
    <xf numFmtId="0" fontId="4" fillId="0" borderId="11" xfId="0" applyFont="1" applyFill="1" applyBorder="1" applyAlignment="1">
      <alignment horizontal="left" vertical="top" wrapText="1"/>
    </xf>
    <xf numFmtId="0" fontId="4" fillId="0" borderId="17" xfId="0" applyFont="1" applyFill="1" applyBorder="1" applyAlignment="1">
      <alignment horizontal="left" vertical="top" wrapText="1"/>
    </xf>
    <xf numFmtId="171" fontId="6" fillId="0" borderId="10" xfId="0" applyNumberFormat="1" applyFont="1" applyFill="1" applyBorder="1" applyAlignment="1">
      <alignment horizontal="right"/>
    </xf>
    <xf numFmtId="167" fontId="4" fillId="0" borderId="12" xfId="0" applyNumberFormat="1" applyFont="1" applyFill="1" applyBorder="1" applyAlignment="1">
      <alignment horizontal="center" vertical="center"/>
    </xf>
    <xf numFmtId="167" fontId="4" fillId="0" borderId="14" xfId="0" applyNumberFormat="1" applyFont="1" applyFill="1" applyBorder="1" applyAlignment="1">
      <alignment horizontal="center" vertical="center"/>
    </xf>
    <xf numFmtId="167" fontId="6" fillId="0" borderId="12" xfId="0" applyNumberFormat="1" applyFont="1" applyFill="1" applyBorder="1" applyAlignment="1">
      <alignment horizontal="center" vertical="center"/>
    </xf>
    <xf numFmtId="167" fontId="6" fillId="0" borderId="14" xfId="0" applyNumberFormat="1" applyFont="1" applyFill="1" applyBorder="1" applyAlignment="1">
      <alignment horizontal="center" vertical="center"/>
    </xf>
    <xf numFmtId="0" fontId="5" fillId="0" borderId="10" xfId="0" applyFont="1" applyFill="1" applyBorder="1" applyAlignment="1">
      <alignment horizontal="center" vertical="top"/>
    </xf>
    <xf numFmtId="0" fontId="10" fillId="0" borderId="17" xfId="0" applyFont="1" applyFill="1" applyBorder="1" applyAlignment="1">
      <alignment vertical="top" wrapText="1"/>
    </xf>
    <xf numFmtId="0" fontId="10" fillId="0" borderId="16" xfId="0" applyFont="1" applyFill="1" applyBorder="1" applyAlignment="1">
      <alignment vertical="top" wrapText="1"/>
    </xf>
    <xf numFmtId="49" fontId="9" fillId="0" borderId="10" xfId="0" applyNumberFormat="1" applyFont="1" applyFill="1" applyBorder="1" applyAlignment="1">
      <alignment horizontal="center" vertical="top"/>
    </xf>
    <xf numFmtId="0" fontId="9" fillId="0" borderId="10" xfId="0" applyFont="1" applyFill="1" applyBorder="1" applyAlignment="1">
      <alignment horizontal="center" vertical="top"/>
    </xf>
    <xf numFmtId="49" fontId="9" fillId="0" borderId="11" xfId="0" applyNumberFormat="1" applyFont="1" applyFill="1" applyBorder="1" applyAlignment="1">
      <alignment horizontal="center" vertical="top"/>
    </xf>
    <xf numFmtId="49" fontId="9" fillId="0" borderId="17" xfId="0" applyNumberFormat="1" applyFont="1" applyFill="1" applyBorder="1" applyAlignment="1">
      <alignment horizontal="center" vertical="top"/>
    </xf>
    <xf numFmtId="49" fontId="9" fillId="0" borderId="16" xfId="0" applyNumberFormat="1" applyFont="1" applyFill="1" applyBorder="1" applyAlignment="1">
      <alignment horizontal="center" vertical="top"/>
    </xf>
    <xf numFmtId="0" fontId="10" fillId="0" borderId="10" xfId="0" applyFont="1" applyFill="1" applyBorder="1" applyAlignment="1">
      <alignment horizontal="center" vertical="top"/>
    </xf>
    <xf numFmtId="49" fontId="11" fillId="0" borderId="11" xfId="0" applyNumberFormat="1" applyFont="1" applyFill="1" applyBorder="1" applyAlignment="1">
      <alignment horizontal="center" vertical="top"/>
    </xf>
    <xf numFmtId="49" fontId="11" fillId="0" borderId="17" xfId="0" applyNumberFormat="1" applyFont="1" applyFill="1" applyBorder="1" applyAlignment="1">
      <alignment horizontal="center" vertical="top"/>
    </xf>
    <xf numFmtId="49" fontId="11" fillId="0" borderId="16" xfId="0" applyNumberFormat="1" applyFont="1" applyFill="1" applyBorder="1" applyAlignment="1">
      <alignment horizontal="center" vertical="top"/>
    </xf>
    <xf numFmtId="0" fontId="12" fillId="0" borderId="0" xfId="0" applyFont="1" applyFill="1" applyBorder="1" applyAlignment="1">
      <alignment horizontal="center" vertical="top"/>
    </xf>
    <xf numFmtId="0" fontId="9" fillId="0" borderId="0" xfId="0" applyFont="1" applyFill="1" applyBorder="1" applyAlignment="1">
      <alignment horizontal="right" wrapText="1"/>
    </xf>
    <xf numFmtId="0" fontId="9" fillId="0" borderId="0" xfId="0" applyFont="1" applyFill="1" applyBorder="1" applyAlignment="1">
      <alignment horizontal="right"/>
    </xf>
    <xf numFmtId="0" fontId="9" fillId="0" borderId="0" xfId="0" applyFont="1" applyFill="1" applyBorder="1" applyAlignment="1">
      <alignment horizontal="left" wrapText="1"/>
    </xf>
    <xf numFmtId="0" fontId="11"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 fillId="0" borderId="0" xfId="0" applyFont="1" applyFill="1" applyAlignment="1">
      <alignment horizontal="right" vertical="top" wrapText="1"/>
    </xf>
    <xf numFmtId="0" fontId="13" fillId="0" borderId="0" xfId="0" applyFont="1" applyFill="1" applyAlignment="1">
      <alignment horizontal="center"/>
    </xf>
    <xf numFmtId="0" fontId="74" fillId="0" borderId="11" xfId="0" applyFont="1" applyBorder="1" applyAlignment="1">
      <alignment horizontal="center" vertical="top" wrapText="1"/>
    </xf>
    <xf numFmtId="0" fontId="74" fillId="0" borderId="16" xfId="0" applyFont="1" applyBorder="1" applyAlignment="1">
      <alignment horizontal="center" vertical="top" wrapText="1"/>
    </xf>
    <xf numFmtId="0" fontId="14" fillId="0" borderId="10" xfId="0" applyFont="1" applyFill="1" applyBorder="1" applyAlignment="1">
      <alignment horizontal="center" wrapText="1"/>
    </xf>
    <xf numFmtId="0" fontId="14" fillId="0" borderId="1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79" fillId="0" borderId="0" xfId="0" applyFont="1" applyFill="1" applyAlignment="1">
      <alignment horizontal="center" vertical="top" wrapText="1"/>
    </xf>
    <xf numFmtId="0" fontId="4" fillId="0" borderId="0" xfId="0" applyFont="1" applyFill="1" applyAlignment="1">
      <alignment horizontal="left" vertical="top" wrapText="1"/>
    </xf>
    <xf numFmtId="0" fontId="6" fillId="0" borderId="0" xfId="0" applyFont="1" applyFill="1" applyAlignment="1">
      <alignment horizontal="center" vertical="top" wrapText="1"/>
    </xf>
    <xf numFmtId="0" fontId="17" fillId="0" borderId="0" xfId="0" applyFont="1" applyFill="1" applyAlignment="1">
      <alignment horizontal="left" vertical="top" wrapText="1"/>
    </xf>
    <xf numFmtId="167" fontId="4" fillId="0" borderId="10" xfId="0" applyNumberFormat="1" applyFont="1" applyFill="1" applyBorder="1" applyAlignment="1">
      <alignment horizontal="center" vertical="center" wrapText="1"/>
    </xf>
    <xf numFmtId="0" fontId="18" fillId="0" borderId="0" xfId="0" applyFont="1" applyFill="1" applyAlignment="1">
      <alignment horizontal="center" vertical="top" wrapText="1"/>
    </xf>
    <xf numFmtId="0" fontId="4" fillId="0" borderId="15"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170" fontId="4"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69" fillId="0" borderId="12" xfId="0" applyFont="1" applyBorder="1" applyAlignment="1">
      <alignment horizontal="center" vertical="top" wrapText="1"/>
    </xf>
    <xf numFmtId="0" fontId="69" fillId="0" borderId="14" xfId="0" applyFont="1" applyBorder="1" applyAlignment="1">
      <alignment horizontal="center" vertical="top" wrapText="1"/>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4" fillId="0" borderId="12" xfId="0" applyFont="1" applyFill="1" applyBorder="1" applyAlignment="1">
      <alignment horizontal="center" vertical="top"/>
    </xf>
    <xf numFmtId="0" fontId="4" fillId="0" borderId="14" xfId="0" applyFont="1" applyFill="1" applyBorder="1" applyAlignment="1">
      <alignment horizontal="center" vertical="top"/>
    </xf>
    <xf numFmtId="2" fontId="4" fillId="0" borderId="12" xfId="0" applyNumberFormat="1" applyFont="1" applyFill="1" applyBorder="1" applyAlignment="1">
      <alignment horizontal="center" vertical="top"/>
    </xf>
    <xf numFmtId="2" fontId="4" fillId="0" borderId="14" xfId="0" applyNumberFormat="1" applyFont="1" applyFill="1" applyBorder="1" applyAlignment="1">
      <alignment horizontal="center" vertical="top"/>
    </xf>
    <xf numFmtId="0" fontId="4" fillId="0" borderId="13" xfId="0" applyFont="1" applyFill="1" applyBorder="1" applyAlignment="1">
      <alignment horizontal="center" vertical="top"/>
    </xf>
    <xf numFmtId="0" fontId="4" fillId="0" borderId="10" xfId="0" applyFont="1" applyFill="1" applyBorder="1" applyAlignment="1">
      <alignment/>
    </xf>
    <xf numFmtId="0" fontId="4" fillId="0" borderId="11" xfId="0" applyFont="1" applyFill="1" applyBorder="1" applyAlignment="1">
      <alignment horizontal="left" vertical="center"/>
    </xf>
    <xf numFmtId="0" fontId="4" fillId="0" borderId="17" xfId="0" applyFont="1" applyFill="1" applyBorder="1" applyAlignment="1">
      <alignment horizontal="left" vertical="center"/>
    </xf>
    <xf numFmtId="49" fontId="4" fillId="0" borderId="12"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170" fontId="4" fillId="0" borderId="12" xfId="0" applyNumberFormat="1" applyFont="1" applyFill="1" applyBorder="1" applyAlignment="1">
      <alignment horizontal="center" vertical="top"/>
    </xf>
    <xf numFmtId="170" fontId="4" fillId="0" borderId="14" xfId="0" applyNumberFormat="1" applyFont="1" applyFill="1" applyBorder="1" applyAlignment="1">
      <alignment horizontal="center" vertical="top"/>
    </xf>
    <xf numFmtId="0" fontId="0" fillId="0" borderId="0" xfId="0"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0" fontId="6" fillId="0" borderId="0" xfId="0" applyFont="1" applyFill="1" applyBorder="1" applyAlignment="1">
      <alignment horizontal="center" vertical="top" wrapText="1"/>
    </xf>
    <xf numFmtId="0" fontId="6" fillId="0" borderId="0" xfId="0" applyFont="1" applyFill="1" applyAlignment="1">
      <alignment horizontal="center" vertical="top"/>
    </xf>
    <xf numFmtId="0" fontId="4" fillId="0" borderId="15" xfId="0" applyFont="1" applyFill="1" applyBorder="1" applyAlignment="1">
      <alignment horizontal="center" wrapText="1"/>
    </xf>
    <xf numFmtId="0" fontId="4" fillId="0" borderId="20" xfId="0" applyFont="1" applyFill="1" applyBorder="1" applyAlignment="1">
      <alignment horizontal="center" wrapText="1"/>
    </xf>
    <xf numFmtId="0" fontId="4" fillId="0" borderId="18" xfId="0" applyFont="1" applyFill="1" applyBorder="1" applyAlignment="1">
      <alignment horizontal="center" wrapText="1"/>
    </xf>
    <xf numFmtId="0" fontId="4" fillId="0" borderId="21"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12" xfId="0" applyFont="1" applyFill="1" applyBorder="1" applyAlignment="1">
      <alignment horizontal="center" vertical="top"/>
    </xf>
    <xf numFmtId="0" fontId="6" fillId="0" borderId="13" xfId="0" applyFont="1" applyFill="1" applyBorder="1" applyAlignment="1">
      <alignment horizontal="center" vertical="top"/>
    </xf>
    <xf numFmtId="0" fontId="6" fillId="0" borderId="14" xfId="0" applyFont="1" applyFill="1" applyBorder="1" applyAlignment="1">
      <alignment horizontal="center" vertical="top"/>
    </xf>
    <xf numFmtId="0" fontId="9" fillId="0" borderId="15"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21" xfId="0" applyFont="1" applyFill="1" applyBorder="1" applyAlignment="1">
      <alignment horizontal="center" vertical="top" wrapText="1"/>
    </xf>
    <xf numFmtId="170" fontId="4" fillId="0" borderId="12" xfId="0" applyNumberFormat="1" applyFont="1" applyFill="1" applyBorder="1" applyAlignment="1">
      <alignment horizontal="center" vertical="top" wrapText="1"/>
    </xf>
    <xf numFmtId="170" fontId="4" fillId="0" borderId="14"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6" xfId="0" applyFont="1" applyFill="1" applyBorder="1" applyAlignment="1">
      <alignment horizontal="center" vertical="top" wrapText="1"/>
    </xf>
    <xf numFmtId="0" fontId="69" fillId="0" borderId="12" xfId="0" applyFont="1" applyBorder="1" applyAlignment="1">
      <alignment vertical="top" wrapText="1"/>
    </xf>
    <xf numFmtId="0" fontId="69" fillId="0" borderId="13" xfId="0" applyFont="1" applyBorder="1" applyAlignment="1">
      <alignment vertical="top" wrapText="1"/>
    </xf>
    <xf numFmtId="0" fontId="69" fillId="0" borderId="14" xfId="0" applyFont="1" applyBorder="1" applyAlignment="1">
      <alignment vertical="top" wrapText="1"/>
    </xf>
    <xf numFmtId="0" fontId="4" fillId="0" borderId="15"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1" xfId="0" applyFont="1" applyBorder="1" applyAlignment="1">
      <alignment horizontal="center" vertical="top" wrapText="1"/>
    </xf>
    <xf numFmtId="0" fontId="4" fillId="0" borderId="0" xfId="0" applyFont="1" applyAlignment="1">
      <alignment horizontal="right" wrapText="1"/>
    </xf>
    <xf numFmtId="0" fontId="6" fillId="0" borderId="0" xfId="0" applyFont="1" applyAlignment="1">
      <alignment horizontal="center" vertical="top" wrapText="1"/>
    </xf>
    <xf numFmtId="0" fontId="6" fillId="0" borderId="0" xfId="0" applyFont="1" applyAlignment="1">
      <alignment horizontal="center"/>
    </xf>
    <xf numFmtId="0" fontId="4" fillId="0" borderId="10"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11"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170" fontId="4" fillId="33" borderId="12" xfId="0" applyNumberFormat="1" applyFont="1" applyFill="1" applyBorder="1" applyAlignment="1">
      <alignment horizontal="center" vertical="top" wrapText="1"/>
    </xf>
    <xf numFmtId="170" fontId="4" fillId="33" borderId="14" xfId="0" applyNumberFormat="1" applyFont="1" applyFill="1" applyBorder="1" applyAlignment="1">
      <alignment horizontal="center" vertical="top" wrapText="1"/>
    </xf>
    <xf numFmtId="170" fontId="4" fillId="33" borderId="15" xfId="0" applyNumberFormat="1" applyFont="1" applyFill="1" applyBorder="1" applyAlignment="1">
      <alignment horizontal="center" vertical="top" wrapText="1"/>
    </xf>
    <xf numFmtId="170" fontId="4" fillId="33" borderId="20" xfId="0" applyNumberFormat="1"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21" xfId="0" applyFont="1" applyFill="1" applyBorder="1" applyAlignment="1">
      <alignment horizontal="center" vertical="top" wrapText="1"/>
    </xf>
    <xf numFmtId="0" fontId="6" fillId="33" borderId="12" xfId="0" applyFont="1" applyFill="1" applyBorder="1" applyAlignment="1">
      <alignment horizontal="left" wrapText="1"/>
    </xf>
    <xf numFmtId="0" fontId="6" fillId="33" borderId="13" xfId="0" applyFont="1" applyFill="1" applyBorder="1" applyAlignment="1">
      <alignment horizontal="left" wrapText="1"/>
    </xf>
    <xf numFmtId="0" fontId="6" fillId="33" borderId="14" xfId="0" applyFont="1" applyFill="1" applyBorder="1" applyAlignment="1">
      <alignment horizontal="left" wrapText="1"/>
    </xf>
    <xf numFmtId="0" fontId="4" fillId="33" borderId="13" xfId="0" applyFont="1" applyFill="1" applyBorder="1" applyAlignment="1">
      <alignment horizontal="justify" vertical="top" wrapText="1"/>
    </xf>
    <xf numFmtId="0" fontId="4" fillId="33" borderId="12" xfId="0" applyFont="1" applyFill="1" applyBorder="1" applyAlignment="1">
      <alignment horizontal="center" vertical="top" wrapText="1"/>
    </xf>
    <xf numFmtId="0" fontId="4" fillId="33" borderId="14" xfId="0" applyFont="1" applyFill="1" applyBorder="1" applyAlignment="1">
      <alignment horizontal="center" vertical="top" wrapText="1"/>
    </xf>
    <xf numFmtId="0" fontId="6" fillId="33" borderId="23" xfId="0" applyFont="1" applyFill="1" applyBorder="1" applyAlignment="1">
      <alignment horizontal="center"/>
    </xf>
    <xf numFmtId="0" fontId="6" fillId="33" borderId="0" xfId="0" applyFont="1" applyFill="1" applyBorder="1" applyAlignment="1">
      <alignment horizontal="center"/>
    </xf>
    <xf numFmtId="0" fontId="4" fillId="33" borderId="12" xfId="0" applyFont="1" applyFill="1" applyBorder="1" applyAlignment="1">
      <alignment horizontal="center" vertical="top"/>
    </xf>
    <xf numFmtId="0" fontId="4" fillId="33" borderId="14" xfId="0" applyFont="1" applyFill="1" applyBorder="1" applyAlignment="1">
      <alignment horizontal="center" vertical="top"/>
    </xf>
    <xf numFmtId="0" fontId="6" fillId="0" borderId="23" xfId="0" applyFont="1" applyFill="1" applyBorder="1" applyAlignment="1">
      <alignment horizontal="center" vertical="top"/>
    </xf>
    <xf numFmtId="0" fontId="6" fillId="0" borderId="0" xfId="0" applyFont="1" applyFill="1" applyBorder="1" applyAlignment="1">
      <alignment horizontal="center" vertical="top"/>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Alignment="1">
      <alignment horizontal="left"/>
    </xf>
    <xf numFmtId="0" fontId="6" fillId="0" borderId="0" xfId="0" applyFont="1" applyFill="1" applyAlignment="1">
      <alignment horizontal="left"/>
    </xf>
    <xf numFmtId="0" fontId="73" fillId="33" borderId="0" xfId="0" applyFont="1" applyFill="1" applyAlignment="1">
      <alignment horizontal="left"/>
    </xf>
    <xf numFmtId="164" fontId="78" fillId="0" borderId="11" xfId="0" applyNumberFormat="1" applyFont="1" applyFill="1" applyBorder="1" applyAlignment="1">
      <alignment horizontal="right" vertical="top"/>
    </xf>
    <xf numFmtId="164" fontId="78" fillId="0" borderId="17" xfId="0" applyNumberFormat="1" applyFont="1" applyFill="1" applyBorder="1" applyAlignment="1">
      <alignment horizontal="right" vertical="top"/>
    </xf>
    <xf numFmtId="164" fontId="78" fillId="0" borderId="16" xfId="0" applyNumberFormat="1" applyFont="1" applyFill="1" applyBorder="1" applyAlignment="1">
      <alignment horizontal="right" vertical="top"/>
    </xf>
    <xf numFmtId="0" fontId="8"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166" fontId="5" fillId="0" borderId="10" xfId="0" applyNumberFormat="1" applyFont="1" applyFill="1" applyBorder="1" applyAlignment="1">
      <alignment horizontal="center" vertical="top" wrapText="1"/>
    </xf>
    <xf numFmtId="165" fontId="5" fillId="0" borderId="10" xfId="0" applyNumberFormat="1" applyFont="1" applyFill="1" applyBorder="1" applyAlignment="1">
      <alignment horizontal="center" vertical="top" wrapText="1"/>
    </xf>
    <xf numFmtId="0" fontId="5" fillId="0" borderId="0" xfId="0" applyFont="1" applyFill="1" applyAlignment="1">
      <alignment horizontal="left" vertical="center" wrapText="1"/>
    </xf>
    <xf numFmtId="0" fontId="5" fillId="0" borderId="11"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1"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76" fillId="0" borderId="0" xfId="0" applyFont="1" applyAlignment="1">
      <alignment horizontal="center" wrapText="1"/>
    </xf>
    <xf numFmtId="164" fontId="5" fillId="0" borderId="11" xfId="0" applyNumberFormat="1" applyFont="1" applyFill="1" applyBorder="1" applyAlignment="1">
      <alignment horizontal="right" vertical="top"/>
    </xf>
    <xf numFmtId="164" fontId="5" fillId="0" borderId="17" xfId="0" applyNumberFormat="1" applyFont="1" applyFill="1" applyBorder="1" applyAlignment="1">
      <alignment horizontal="right" vertical="top"/>
    </xf>
    <xf numFmtId="164" fontId="5" fillId="0" borderId="16" xfId="0" applyNumberFormat="1" applyFont="1" applyFill="1" applyBorder="1" applyAlignment="1">
      <alignment horizontal="right" vertical="top"/>
    </xf>
    <xf numFmtId="49" fontId="78" fillId="0" borderId="11" xfId="0" applyNumberFormat="1" applyFont="1" applyFill="1" applyBorder="1" applyAlignment="1">
      <alignment horizontal="right" vertical="top"/>
    </xf>
    <xf numFmtId="49" fontId="78" fillId="0" borderId="17" xfId="0" applyNumberFormat="1" applyFont="1" applyFill="1" applyBorder="1" applyAlignment="1">
      <alignment horizontal="right" vertical="top"/>
    </xf>
    <xf numFmtId="49" fontId="78" fillId="0" borderId="16" xfId="0" applyNumberFormat="1" applyFont="1" applyFill="1" applyBorder="1" applyAlignment="1">
      <alignment horizontal="right" vertical="top"/>
    </xf>
    <xf numFmtId="0" fontId="8" fillId="0" borderId="11"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0" xfId="0" applyFont="1" applyAlignment="1">
      <alignment horizontal="center"/>
    </xf>
    <xf numFmtId="0" fontId="8" fillId="0" borderId="0" xfId="0" applyFont="1" applyFill="1" applyAlignment="1">
      <alignment horizontal="left"/>
    </xf>
    <xf numFmtId="170" fontId="6" fillId="0" borderId="0" xfId="0" applyNumberFormat="1" applyFont="1" applyFill="1" applyBorder="1" applyAlignment="1">
      <alignment horizontal="center"/>
    </xf>
    <xf numFmtId="167" fontId="8" fillId="0" borderId="11" xfId="0" applyNumberFormat="1" applyFont="1" applyFill="1" applyBorder="1" applyAlignment="1">
      <alignment/>
    </xf>
    <xf numFmtId="167" fontId="8" fillId="0" borderId="16" xfId="0" applyNumberFormat="1" applyFont="1" applyFill="1" applyBorder="1" applyAlignment="1">
      <alignment/>
    </xf>
    <xf numFmtId="172" fontId="75" fillId="0" borderId="11" xfId="0" applyNumberFormat="1" applyFont="1" applyFill="1" applyBorder="1" applyAlignment="1">
      <alignment horizontal="right"/>
    </xf>
    <xf numFmtId="172" fontId="75" fillId="0" borderId="16" xfId="0" applyNumberFormat="1" applyFont="1" applyFill="1" applyBorder="1" applyAlignment="1">
      <alignment horizontal="right"/>
    </xf>
    <xf numFmtId="167" fontId="8" fillId="0" borderId="10" xfId="0" applyNumberFormat="1" applyFont="1" applyFill="1" applyBorder="1" applyAlignment="1">
      <alignment/>
    </xf>
    <xf numFmtId="0" fontId="5"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Alignment="1">
      <alignment horizontal="left"/>
    </xf>
    <xf numFmtId="0" fontId="8" fillId="0" borderId="0" xfId="0" applyFont="1" applyAlignment="1">
      <alignment horizontal="center" wrapText="1"/>
    </xf>
    <xf numFmtId="0" fontId="20"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41"/>
  <sheetViews>
    <sheetView zoomScalePageLayoutView="0" workbookViewId="0" topLeftCell="A1">
      <selection activeCell="P9" sqref="P9"/>
    </sheetView>
  </sheetViews>
  <sheetFormatPr defaultColWidth="9.140625" defaultRowHeight="15"/>
  <cols>
    <col min="1" max="1" width="4.140625" style="42" customWidth="1"/>
    <col min="2" max="3" width="4.28125" style="42" customWidth="1"/>
    <col min="4" max="4" width="3.7109375" style="42" customWidth="1"/>
    <col min="5" max="5" width="24.8515625" style="42" customWidth="1"/>
    <col min="6" max="6" width="12.7109375" style="42" customWidth="1"/>
    <col min="7" max="7" width="7.28125" style="42" customWidth="1"/>
    <col min="8" max="8" width="4.421875" style="42" customWidth="1"/>
    <col min="9" max="9" width="4.28125" style="42" customWidth="1"/>
    <col min="10" max="10" width="11.140625" style="42" customWidth="1"/>
    <col min="11" max="11" width="4.57421875" style="42" customWidth="1"/>
    <col min="12" max="13" width="9.140625" style="42" customWidth="1"/>
    <col min="14" max="14" width="9.7109375" style="42" customWidth="1"/>
    <col min="15" max="15" width="10.57421875" style="42" customWidth="1"/>
    <col min="16" max="16" width="12.28125" style="42" customWidth="1"/>
    <col min="17" max="16384" width="9.140625" style="42" customWidth="1"/>
  </cols>
  <sheetData>
    <row r="1" spans="1:14" ht="15">
      <c r="A1" s="1"/>
      <c r="B1" s="2"/>
      <c r="C1" s="3"/>
      <c r="D1" s="1"/>
      <c r="E1" s="4"/>
      <c r="F1" s="1"/>
      <c r="G1" s="5"/>
      <c r="H1" s="5"/>
      <c r="I1" s="6"/>
      <c r="J1" s="268"/>
      <c r="K1" s="268"/>
      <c r="L1" s="268"/>
      <c r="M1" s="268"/>
      <c r="N1" s="268"/>
    </row>
    <row r="2" spans="1:14" ht="15">
      <c r="A2" s="1"/>
      <c r="B2" s="2"/>
      <c r="C2" s="3"/>
      <c r="D2" s="1"/>
      <c r="E2" s="4"/>
      <c r="F2" s="1"/>
      <c r="G2" s="5"/>
      <c r="H2" s="5"/>
      <c r="I2" s="5"/>
      <c r="J2" s="5"/>
      <c r="K2" s="7"/>
      <c r="L2" s="269"/>
      <c r="M2" s="269"/>
      <c r="N2" s="269"/>
    </row>
    <row r="3" spans="1:16" ht="26.25" customHeight="1">
      <c r="A3" s="270" t="s">
        <v>150</v>
      </c>
      <c r="B3" s="270"/>
      <c r="C3" s="270"/>
      <c r="D3" s="270"/>
      <c r="E3" s="270"/>
      <c r="F3" s="270"/>
      <c r="G3" s="270"/>
      <c r="H3" s="270"/>
      <c r="I3" s="270"/>
      <c r="J3" s="270"/>
      <c r="K3" s="270"/>
      <c r="L3" s="270"/>
      <c r="M3" s="270"/>
      <c r="N3" s="270"/>
      <c r="O3" s="270"/>
      <c r="P3" s="270"/>
    </row>
    <row r="4" spans="1:14" ht="15">
      <c r="A4" s="31" t="s">
        <v>151</v>
      </c>
      <c r="B4" s="31"/>
      <c r="C4" s="31"/>
      <c r="D4" s="31"/>
      <c r="E4" s="31"/>
      <c r="F4" s="31"/>
      <c r="G4" s="31"/>
      <c r="H4" s="31"/>
      <c r="I4" s="31"/>
      <c r="J4" s="31"/>
      <c r="K4" s="31"/>
      <c r="L4" s="31"/>
      <c r="M4" s="31"/>
      <c r="N4" s="31"/>
    </row>
    <row r="5" spans="1:14" ht="15">
      <c r="A5" s="271" t="s">
        <v>0</v>
      </c>
      <c r="B5" s="271"/>
      <c r="C5" s="271"/>
      <c r="D5" s="271"/>
      <c r="E5" s="271"/>
      <c r="F5" s="271"/>
      <c r="G5" s="271"/>
      <c r="H5" s="271"/>
      <c r="I5" s="271"/>
      <c r="J5" s="271"/>
      <c r="K5" s="271"/>
      <c r="L5" s="271"/>
      <c r="M5" s="271"/>
      <c r="N5" s="271"/>
    </row>
    <row r="6" spans="1:14" ht="15">
      <c r="A6" s="8"/>
      <c r="B6" s="9"/>
      <c r="C6" s="10"/>
      <c r="D6" s="8"/>
      <c r="E6" s="11"/>
      <c r="F6" s="272"/>
      <c r="G6" s="272"/>
      <c r="H6" s="272"/>
      <c r="I6" s="272"/>
      <c r="J6" s="272"/>
      <c r="K6" s="272"/>
      <c r="L6" s="272"/>
      <c r="M6" s="272"/>
      <c r="N6" s="272"/>
    </row>
    <row r="7" spans="1:16" ht="15">
      <c r="A7" s="273" t="s">
        <v>1</v>
      </c>
      <c r="B7" s="273"/>
      <c r="C7" s="273"/>
      <c r="D7" s="273"/>
      <c r="E7" s="273" t="s">
        <v>2</v>
      </c>
      <c r="F7" s="273" t="s">
        <v>3</v>
      </c>
      <c r="G7" s="275" t="s">
        <v>4</v>
      </c>
      <c r="H7" s="275"/>
      <c r="I7" s="275"/>
      <c r="J7" s="276"/>
      <c r="K7" s="276"/>
      <c r="L7" s="277" t="s">
        <v>5</v>
      </c>
      <c r="M7" s="277"/>
      <c r="N7" s="278"/>
      <c r="O7" s="279" t="s">
        <v>34</v>
      </c>
      <c r="P7" s="280"/>
    </row>
    <row r="8" spans="1:16" ht="89.25" customHeight="1">
      <c r="A8" s="12" t="s">
        <v>6</v>
      </c>
      <c r="B8" s="12" t="s">
        <v>7</v>
      </c>
      <c r="C8" s="12" t="s">
        <v>8</v>
      </c>
      <c r="D8" s="12" t="s">
        <v>9</v>
      </c>
      <c r="E8" s="274" t="s">
        <v>10</v>
      </c>
      <c r="F8" s="274"/>
      <c r="G8" s="13" t="s">
        <v>11</v>
      </c>
      <c r="H8" s="13" t="s">
        <v>12</v>
      </c>
      <c r="I8" s="13" t="s">
        <v>13</v>
      </c>
      <c r="J8" s="13" t="s">
        <v>14</v>
      </c>
      <c r="K8" s="14" t="s">
        <v>15</v>
      </c>
      <c r="L8" s="15" t="s">
        <v>36</v>
      </c>
      <c r="M8" s="15" t="s">
        <v>138</v>
      </c>
      <c r="N8" s="15" t="s">
        <v>139</v>
      </c>
      <c r="O8" s="166" t="s">
        <v>35</v>
      </c>
      <c r="P8" s="166" t="s">
        <v>84</v>
      </c>
    </row>
    <row r="9" spans="1:16" ht="15">
      <c r="A9" s="281" t="s">
        <v>16</v>
      </c>
      <c r="B9" s="282"/>
      <c r="C9" s="282"/>
      <c r="D9" s="281"/>
      <c r="E9" s="283" t="s">
        <v>152</v>
      </c>
      <c r="F9" s="16" t="s">
        <v>17</v>
      </c>
      <c r="G9" s="121"/>
      <c r="H9" s="121"/>
      <c r="I9" s="121"/>
      <c r="J9" s="121"/>
      <c r="K9" s="122"/>
      <c r="L9" s="129">
        <v>64273.5</v>
      </c>
      <c r="M9" s="129">
        <f>M10</f>
        <v>90903.06</v>
      </c>
      <c r="N9" s="159">
        <f>N10</f>
        <v>90607.6</v>
      </c>
      <c r="O9" s="157">
        <f>N9/L9*100</f>
        <v>140.97194022419816</v>
      </c>
      <c r="P9" s="157">
        <f>N9/M9*100</f>
        <v>99.67497243767153</v>
      </c>
    </row>
    <row r="10" spans="1:17" ht="64.5" customHeight="1">
      <c r="A10" s="281"/>
      <c r="B10" s="282"/>
      <c r="C10" s="282"/>
      <c r="D10" s="281"/>
      <c r="E10" s="283"/>
      <c r="F10" s="265" t="s">
        <v>18</v>
      </c>
      <c r="G10" s="284">
        <v>852</v>
      </c>
      <c r="H10" s="287"/>
      <c r="I10" s="287"/>
      <c r="J10" s="287"/>
      <c r="K10" s="290"/>
      <c r="L10" s="293">
        <v>64273.5</v>
      </c>
      <c r="M10" s="293">
        <f>M13+M28+M35</f>
        <v>90903.06</v>
      </c>
      <c r="N10" s="293">
        <f>N13+N28+N35</f>
        <v>90607.6</v>
      </c>
      <c r="O10" s="295">
        <v>127.3567800104242</v>
      </c>
      <c r="P10" s="295">
        <f aca="true" t="shared" si="0" ref="P10:P40">N10/M10*100</f>
        <v>99.67497243767153</v>
      </c>
      <c r="Q10" s="167"/>
    </row>
    <row r="11" spans="1:17" ht="11.25" customHeight="1">
      <c r="A11" s="281"/>
      <c r="B11" s="282"/>
      <c r="C11" s="282"/>
      <c r="D11" s="281"/>
      <c r="E11" s="283"/>
      <c r="F11" s="266"/>
      <c r="G11" s="285"/>
      <c r="H11" s="288"/>
      <c r="I11" s="288"/>
      <c r="J11" s="288"/>
      <c r="K11" s="291"/>
      <c r="L11" s="294"/>
      <c r="M11" s="294"/>
      <c r="N11" s="294"/>
      <c r="O11" s="296"/>
      <c r="P11" s="297"/>
      <c r="Q11" s="167"/>
    </row>
    <row r="12" spans="1:17" ht="77.25" customHeight="1" hidden="1">
      <c r="A12" s="281"/>
      <c r="B12" s="282"/>
      <c r="C12" s="282"/>
      <c r="D12" s="281"/>
      <c r="E12" s="283"/>
      <c r="F12" s="267"/>
      <c r="G12" s="286"/>
      <c r="H12" s="289"/>
      <c r="I12" s="289"/>
      <c r="J12" s="289"/>
      <c r="K12" s="292"/>
      <c r="L12" s="158"/>
      <c r="M12" s="158"/>
      <c r="N12" s="158"/>
      <c r="O12" s="297"/>
      <c r="P12" s="157" t="e">
        <f t="shared" si="0"/>
        <v>#DIV/0!</v>
      </c>
      <c r="Q12" s="167"/>
    </row>
    <row r="13" spans="1:16" ht="15">
      <c r="A13" s="303" t="s">
        <v>16</v>
      </c>
      <c r="B13" s="305" t="s">
        <v>19</v>
      </c>
      <c r="C13" s="305"/>
      <c r="D13" s="257"/>
      <c r="E13" s="307" t="s">
        <v>20</v>
      </c>
      <c r="F13" s="16" t="s">
        <v>17</v>
      </c>
      <c r="G13" s="125"/>
      <c r="H13" s="125"/>
      <c r="I13" s="125"/>
      <c r="J13" s="125"/>
      <c r="K13" s="123"/>
      <c r="L13" s="159">
        <v>34909.8</v>
      </c>
      <c r="M13" s="129">
        <f>M14</f>
        <v>45976.5</v>
      </c>
      <c r="N13" s="159">
        <f>N14</f>
        <v>45724.4</v>
      </c>
      <c r="O13" s="157">
        <f aca="true" t="shared" si="1" ref="O13:O40">N13/L13*100</f>
        <v>130.97869366195164</v>
      </c>
      <c r="P13" s="157">
        <f t="shared" si="0"/>
        <v>99.45167639989995</v>
      </c>
    </row>
    <row r="14" spans="1:17" ht="89.25" customHeight="1">
      <c r="A14" s="304"/>
      <c r="B14" s="306"/>
      <c r="C14" s="306"/>
      <c r="D14" s="258"/>
      <c r="E14" s="308"/>
      <c r="F14" s="18" t="s">
        <v>18</v>
      </c>
      <c r="G14" s="20">
        <v>852</v>
      </c>
      <c r="H14" s="125"/>
      <c r="I14" s="125"/>
      <c r="J14" s="125"/>
      <c r="K14" s="126"/>
      <c r="L14" s="132">
        <v>34909.8</v>
      </c>
      <c r="M14" s="159">
        <f>M19+M20+M22+M26+M27+M21</f>
        <v>45976.5</v>
      </c>
      <c r="N14" s="159">
        <f>N19+N20+N22+N26+N27+N21</f>
        <v>45724.4</v>
      </c>
      <c r="O14" s="157">
        <f t="shared" si="1"/>
        <v>130.97869366195164</v>
      </c>
      <c r="P14" s="157">
        <f t="shared" si="0"/>
        <v>99.45167639989995</v>
      </c>
      <c r="Q14" s="168"/>
    </row>
    <row r="15" spans="1:17" ht="18" customHeight="1">
      <c r="A15" s="257" t="s">
        <v>16</v>
      </c>
      <c r="B15" s="259" t="s">
        <v>19</v>
      </c>
      <c r="C15" s="259" t="s">
        <v>21</v>
      </c>
      <c r="D15" s="257"/>
      <c r="E15" s="265" t="s">
        <v>195</v>
      </c>
      <c r="F15" s="17" t="s">
        <v>17</v>
      </c>
      <c r="G15" s="20">
        <v>852</v>
      </c>
      <c r="H15" s="20">
        <v>1</v>
      </c>
      <c r="I15" s="20">
        <v>13</v>
      </c>
      <c r="J15" s="20">
        <v>1010200000</v>
      </c>
      <c r="K15" s="197"/>
      <c r="L15" s="133">
        <v>4560</v>
      </c>
      <c r="M15" s="200">
        <v>10654</v>
      </c>
      <c r="N15" s="200">
        <v>10654</v>
      </c>
      <c r="O15" s="157">
        <f t="shared" si="1"/>
        <v>233.64035087719296</v>
      </c>
      <c r="P15" s="157">
        <v>100</v>
      </c>
      <c r="Q15" s="168"/>
    </row>
    <row r="16" spans="1:17" ht="65.25" customHeight="1">
      <c r="A16" s="258"/>
      <c r="B16" s="260"/>
      <c r="C16" s="260"/>
      <c r="D16" s="258"/>
      <c r="E16" s="266"/>
      <c r="F16" s="194" t="s">
        <v>18</v>
      </c>
      <c r="G16" s="20">
        <v>852</v>
      </c>
      <c r="H16" s="20">
        <v>1</v>
      </c>
      <c r="I16" s="20">
        <v>13</v>
      </c>
      <c r="J16" s="20">
        <v>1010200450</v>
      </c>
      <c r="K16" s="27" t="s">
        <v>155</v>
      </c>
      <c r="L16" s="133">
        <v>3000</v>
      </c>
      <c r="M16" s="133">
        <v>4514</v>
      </c>
      <c r="N16" s="133">
        <v>4514</v>
      </c>
      <c r="O16" s="157">
        <f t="shared" si="1"/>
        <v>150.46666666666667</v>
      </c>
      <c r="P16" s="157">
        <f t="shared" si="0"/>
        <v>100</v>
      </c>
      <c r="Q16" s="168"/>
    </row>
    <row r="17" spans="1:17" ht="66" customHeight="1">
      <c r="A17" s="258"/>
      <c r="B17" s="260"/>
      <c r="C17" s="260"/>
      <c r="D17" s="258"/>
      <c r="E17" s="266"/>
      <c r="F17" s="194" t="s">
        <v>18</v>
      </c>
      <c r="G17" s="20">
        <v>852</v>
      </c>
      <c r="H17" s="20">
        <v>1</v>
      </c>
      <c r="I17" s="20">
        <v>13</v>
      </c>
      <c r="J17" s="20">
        <v>1010205330</v>
      </c>
      <c r="K17" s="21" t="s">
        <v>157</v>
      </c>
      <c r="L17" s="130">
        <v>1560</v>
      </c>
      <c r="M17" s="133">
        <v>1445</v>
      </c>
      <c r="N17" s="133">
        <v>1445</v>
      </c>
      <c r="O17" s="157">
        <f t="shared" si="1"/>
        <v>92.62820512820514</v>
      </c>
      <c r="P17" s="157">
        <f t="shared" si="0"/>
        <v>100</v>
      </c>
      <c r="Q17" s="168"/>
    </row>
    <row r="18" spans="1:17" ht="66" customHeight="1">
      <c r="A18" s="263"/>
      <c r="B18" s="264"/>
      <c r="C18" s="264"/>
      <c r="D18" s="263"/>
      <c r="E18" s="267"/>
      <c r="F18" s="194" t="s">
        <v>18</v>
      </c>
      <c r="G18" s="20">
        <v>852</v>
      </c>
      <c r="H18" s="20">
        <v>1</v>
      </c>
      <c r="I18" s="20">
        <v>13</v>
      </c>
      <c r="J18" s="20">
        <v>1010252360</v>
      </c>
      <c r="K18" s="21" t="s">
        <v>159</v>
      </c>
      <c r="L18" s="130">
        <v>0</v>
      </c>
      <c r="M18" s="133">
        <v>4695</v>
      </c>
      <c r="N18" s="133">
        <v>4695</v>
      </c>
      <c r="O18" s="157"/>
      <c r="P18" s="157">
        <f t="shared" si="0"/>
        <v>100</v>
      </c>
      <c r="Q18" s="168"/>
    </row>
    <row r="19" spans="1:16" ht="64.5" customHeight="1">
      <c r="A19" s="22" t="s">
        <v>16</v>
      </c>
      <c r="B19" s="23" t="s">
        <v>19</v>
      </c>
      <c r="C19" s="23" t="s">
        <v>21</v>
      </c>
      <c r="D19" s="23" t="s">
        <v>19</v>
      </c>
      <c r="E19" s="19" t="s">
        <v>153</v>
      </c>
      <c r="F19" s="17" t="s">
        <v>18</v>
      </c>
      <c r="G19" s="20">
        <v>852</v>
      </c>
      <c r="H19" s="20">
        <v>1</v>
      </c>
      <c r="I19" s="20">
        <v>13</v>
      </c>
      <c r="J19" s="26" t="s">
        <v>154</v>
      </c>
      <c r="K19" s="27" t="s">
        <v>155</v>
      </c>
      <c r="L19" s="133">
        <v>3000</v>
      </c>
      <c r="M19" s="133">
        <v>4514</v>
      </c>
      <c r="N19" s="133">
        <v>4514</v>
      </c>
      <c r="O19" s="157">
        <f t="shared" si="1"/>
        <v>150.46666666666667</v>
      </c>
      <c r="P19" s="157">
        <f t="shared" si="0"/>
        <v>100</v>
      </c>
    </row>
    <row r="20" spans="1:16" ht="122.25" customHeight="1">
      <c r="A20" s="22" t="s">
        <v>16</v>
      </c>
      <c r="B20" s="23" t="s">
        <v>19</v>
      </c>
      <c r="C20" s="23" t="s">
        <v>21</v>
      </c>
      <c r="D20" s="23" t="s">
        <v>21</v>
      </c>
      <c r="E20" s="25" t="s">
        <v>156</v>
      </c>
      <c r="F20" s="17" t="s">
        <v>18</v>
      </c>
      <c r="G20" s="20">
        <v>852</v>
      </c>
      <c r="H20" s="20">
        <v>1</v>
      </c>
      <c r="I20" s="20">
        <v>13</v>
      </c>
      <c r="J20" s="20">
        <v>1010205330</v>
      </c>
      <c r="K20" s="21" t="s">
        <v>157</v>
      </c>
      <c r="L20" s="130">
        <v>1560</v>
      </c>
      <c r="M20" s="133">
        <v>1445</v>
      </c>
      <c r="N20" s="133">
        <v>1445</v>
      </c>
      <c r="O20" s="157">
        <f t="shared" si="1"/>
        <v>92.62820512820514</v>
      </c>
      <c r="P20" s="157">
        <f t="shared" si="0"/>
        <v>100</v>
      </c>
    </row>
    <row r="21" spans="1:16" ht="51.75" customHeight="1">
      <c r="A21" s="22" t="s">
        <v>16</v>
      </c>
      <c r="B21" s="23" t="s">
        <v>19</v>
      </c>
      <c r="C21" s="23" t="s">
        <v>21</v>
      </c>
      <c r="D21" s="23" t="s">
        <v>23</v>
      </c>
      <c r="E21" s="19" t="s">
        <v>158</v>
      </c>
      <c r="F21" s="17" t="s">
        <v>18</v>
      </c>
      <c r="G21" s="20">
        <v>852</v>
      </c>
      <c r="H21" s="20">
        <v>1</v>
      </c>
      <c r="I21" s="20">
        <v>13</v>
      </c>
      <c r="J21" s="20">
        <v>1010252360</v>
      </c>
      <c r="K21" s="21" t="s">
        <v>159</v>
      </c>
      <c r="L21" s="130">
        <v>0</v>
      </c>
      <c r="M21" s="133">
        <v>4695</v>
      </c>
      <c r="N21" s="133">
        <v>4695</v>
      </c>
      <c r="O21" s="157"/>
      <c r="P21" s="157">
        <f t="shared" si="0"/>
        <v>100</v>
      </c>
    </row>
    <row r="22" spans="1:16" ht="133.5" customHeight="1">
      <c r="A22" s="22" t="s">
        <v>16</v>
      </c>
      <c r="B22" s="23" t="s">
        <v>19</v>
      </c>
      <c r="C22" s="23" t="s">
        <v>23</v>
      </c>
      <c r="D22" s="24"/>
      <c r="E22" s="19" t="s">
        <v>24</v>
      </c>
      <c r="F22" s="17" t="s">
        <v>18</v>
      </c>
      <c r="G22" s="20">
        <v>852</v>
      </c>
      <c r="H22" s="20">
        <v>8</v>
      </c>
      <c r="I22" s="20">
        <v>1</v>
      </c>
      <c r="J22" s="20">
        <v>1010306770</v>
      </c>
      <c r="K22" s="26" t="s">
        <v>25</v>
      </c>
      <c r="L22" s="133">
        <v>26849.4</v>
      </c>
      <c r="M22" s="133">
        <v>30291.2</v>
      </c>
      <c r="N22" s="133">
        <v>30039.2</v>
      </c>
      <c r="O22" s="157">
        <f t="shared" si="1"/>
        <v>111.88033997035316</v>
      </c>
      <c r="P22" s="157">
        <f t="shared" si="0"/>
        <v>99.16807521656455</v>
      </c>
    </row>
    <row r="23" spans="1:16" ht="24.75" customHeight="1">
      <c r="A23" s="257" t="s">
        <v>16</v>
      </c>
      <c r="B23" s="259" t="s">
        <v>19</v>
      </c>
      <c r="C23" s="259" t="s">
        <v>26</v>
      </c>
      <c r="D23" s="257"/>
      <c r="E23" s="261" t="s">
        <v>196</v>
      </c>
      <c r="F23" s="17" t="s">
        <v>17</v>
      </c>
      <c r="G23" s="20">
        <v>852</v>
      </c>
      <c r="H23" s="20">
        <v>1</v>
      </c>
      <c r="I23" s="20">
        <v>13</v>
      </c>
      <c r="J23" s="20">
        <v>1010400000</v>
      </c>
      <c r="K23" s="198"/>
      <c r="L23" s="133">
        <v>3500.4</v>
      </c>
      <c r="M23" s="133">
        <f>SUM(M24:M25)</f>
        <v>5031.3</v>
      </c>
      <c r="N23" s="133">
        <f>SUM(N24:N25)</f>
        <v>5031.200000000001</v>
      </c>
      <c r="O23" s="157">
        <v>143.73</v>
      </c>
      <c r="P23" s="157">
        <v>100</v>
      </c>
    </row>
    <row r="24" spans="1:16" ht="66.75" customHeight="1">
      <c r="A24" s="258"/>
      <c r="B24" s="260"/>
      <c r="C24" s="260"/>
      <c r="D24" s="258"/>
      <c r="E24" s="262"/>
      <c r="F24" s="17" t="s">
        <v>18</v>
      </c>
      <c r="G24" s="20">
        <v>852</v>
      </c>
      <c r="H24" s="20">
        <v>1</v>
      </c>
      <c r="I24" s="20">
        <v>13</v>
      </c>
      <c r="J24" s="26" t="s">
        <v>160</v>
      </c>
      <c r="K24" s="27" t="s">
        <v>161</v>
      </c>
      <c r="L24" s="133">
        <v>3500.4</v>
      </c>
      <c r="M24" s="133">
        <v>3234.9</v>
      </c>
      <c r="N24" s="133">
        <v>3234.8</v>
      </c>
      <c r="O24" s="157">
        <f t="shared" si="1"/>
        <v>92.41229573762999</v>
      </c>
      <c r="P24" s="157">
        <f t="shared" si="0"/>
        <v>99.9969087143343</v>
      </c>
    </row>
    <row r="25" spans="1:16" ht="69" customHeight="1">
      <c r="A25" s="258"/>
      <c r="B25" s="260"/>
      <c r="C25" s="260"/>
      <c r="D25" s="258"/>
      <c r="E25" s="262"/>
      <c r="F25" s="17" t="s">
        <v>18</v>
      </c>
      <c r="G25" s="20">
        <v>852</v>
      </c>
      <c r="H25" s="20">
        <v>1</v>
      </c>
      <c r="I25" s="20">
        <v>13</v>
      </c>
      <c r="J25" s="26" t="s">
        <v>162</v>
      </c>
      <c r="K25" s="27">
        <v>630</v>
      </c>
      <c r="L25" s="133">
        <v>0</v>
      </c>
      <c r="M25" s="133">
        <v>1796.4</v>
      </c>
      <c r="N25" s="133">
        <v>1796.4</v>
      </c>
      <c r="O25" s="157"/>
      <c r="P25" s="157">
        <f>N25/M25*100</f>
        <v>100</v>
      </c>
    </row>
    <row r="26" spans="1:16" ht="156" customHeight="1">
      <c r="A26" s="22" t="s">
        <v>16</v>
      </c>
      <c r="B26" s="23" t="s">
        <v>19</v>
      </c>
      <c r="C26" s="23" t="s">
        <v>26</v>
      </c>
      <c r="D26" s="22" t="s">
        <v>19</v>
      </c>
      <c r="E26" s="19" t="s">
        <v>27</v>
      </c>
      <c r="F26" s="17" t="s">
        <v>18</v>
      </c>
      <c r="G26" s="20">
        <v>852</v>
      </c>
      <c r="H26" s="20">
        <v>1</v>
      </c>
      <c r="I26" s="20">
        <v>13</v>
      </c>
      <c r="J26" s="26" t="s">
        <v>160</v>
      </c>
      <c r="K26" s="27" t="s">
        <v>161</v>
      </c>
      <c r="L26" s="133">
        <v>3500.4</v>
      </c>
      <c r="M26" s="133">
        <v>3234.9</v>
      </c>
      <c r="N26" s="133">
        <v>3234.8</v>
      </c>
      <c r="O26" s="157">
        <f t="shared" si="1"/>
        <v>92.41229573762999</v>
      </c>
      <c r="P26" s="157">
        <f t="shared" si="0"/>
        <v>99.9969087143343</v>
      </c>
    </row>
    <row r="27" spans="1:16" ht="97.5" customHeight="1">
      <c r="A27" s="22" t="s">
        <v>16</v>
      </c>
      <c r="B27" s="23" t="s">
        <v>19</v>
      </c>
      <c r="C27" s="23" t="s">
        <v>26</v>
      </c>
      <c r="D27" s="22" t="s">
        <v>21</v>
      </c>
      <c r="E27" s="19" t="s">
        <v>158</v>
      </c>
      <c r="F27" s="17"/>
      <c r="G27" s="20">
        <v>852</v>
      </c>
      <c r="H27" s="20">
        <v>1</v>
      </c>
      <c r="I27" s="20">
        <v>13</v>
      </c>
      <c r="J27" s="26" t="s">
        <v>162</v>
      </c>
      <c r="K27" s="27">
        <v>630</v>
      </c>
      <c r="L27" s="133">
        <v>0</v>
      </c>
      <c r="M27" s="133">
        <v>1796.4</v>
      </c>
      <c r="N27" s="133">
        <v>1796.4</v>
      </c>
      <c r="O27" s="157"/>
      <c r="P27" s="157">
        <f>N27/M27*100</f>
        <v>100</v>
      </c>
    </row>
    <row r="28" spans="1:16" ht="15">
      <c r="A28" s="282" t="s">
        <v>16</v>
      </c>
      <c r="B28" s="282" t="s">
        <v>21</v>
      </c>
      <c r="C28" s="282"/>
      <c r="D28" s="282"/>
      <c r="E28" s="298" t="s">
        <v>28</v>
      </c>
      <c r="F28" s="16" t="s">
        <v>17</v>
      </c>
      <c r="G28" s="125"/>
      <c r="H28" s="125"/>
      <c r="I28" s="125"/>
      <c r="J28" s="125"/>
      <c r="K28" s="123"/>
      <c r="L28" s="129">
        <v>2090.3</v>
      </c>
      <c r="M28" s="129">
        <f>M29</f>
        <v>4235.7</v>
      </c>
      <c r="N28" s="129">
        <f>N29</f>
        <v>4235.7</v>
      </c>
      <c r="O28" s="157">
        <f t="shared" si="1"/>
        <v>202.63598526527292</v>
      </c>
      <c r="P28" s="157">
        <f t="shared" si="0"/>
        <v>100</v>
      </c>
    </row>
    <row r="29" spans="1:16" ht="84" customHeight="1">
      <c r="A29" s="282"/>
      <c r="B29" s="282"/>
      <c r="C29" s="282"/>
      <c r="D29" s="282"/>
      <c r="E29" s="299"/>
      <c r="F29" s="300" t="s">
        <v>29</v>
      </c>
      <c r="G29" s="284">
        <v>852</v>
      </c>
      <c r="H29" s="287"/>
      <c r="I29" s="287"/>
      <c r="J29" s="287"/>
      <c r="K29" s="290"/>
      <c r="L29" s="312">
        <v>2090.3</v>
      </c>
      <c r="M29" s="309">
        <f>M32</f>
        <v>4235.7</v>
      </c>
      <c r="N29" s="309">
        <f>N32</f>
        <v>4235.7</v>
      </c>
      <c r="O29" s="157">
        <f t="shared" si="1"/>
        <v>202.63598526527292</v>
      </c>
      <c r="P29" s="157">
        <f t="shared" si="0"/>
        <v>100</v>
      </c>
    </row>
    <row r="30" spans="1:16" ht="1.5" customHeight="1">
      <c r="A30" s="282"/>
      <c r="B30" s="282"/>
      <c r="C30" s="282"/>
      <c r="D30" s="282"/>
      <c r="E30" s="299"/>
      <c r="F30" s="301"/>
      <c r="G30" s="285"/>
      <c r="H30" s="288"/>
      <c r="I30" s="288"/>
      <c r="J30" s="288"/>
      <c r="K30" s="291"/>
      <c r="L30" s="312"/>
      <c r="M30" s="309"/>
      <c r="N30" s="309"/>
      <c r="O30" s="157" t="e">
        <f t="shared" si="1"/>
        <v>#DIV/0!</v>
      </c>
      <c r="P30" s="157" t="e">
        <f t="shared" si="0"/>
        <v>#DIV/0!</v>
      </c>
    </row>
    <row r="31" spans="1:16" ht="19.5" customHeight="1" hidden="1">
      <c r="A31" s="282"/>
      <c r="B31" s="282"/>
      <c r="C31" s="282"/>
      <c r="D31" s="282"/>
      <c r="E31" s="299"/>
      <c r="F31" s="302"/>
      <c r="G31" s="286"/>
      <c r="H31" s="289"/>
      <c r="I31" s="289"/>
      <c r="J31" s="289"/>
      <c r="K31" s="292"/>
      <c r="L31" s="312"/>
      <c r="M31" s="309"/>
      <c r="N31" s="309"/>
      <c r="O31" s="157" t="e">
        <f t="shared" si="1"/>
        <v>#DIV/0!</v>
      </c>
      <c r="P31" s="157" t="e">
        <f t="shared" si="0"/>
        <v>#DIV/0!</v>
      </c>
    </row>
    <row r="32" spans="1:16" ht="15">
      <c r="A32" s="259" t="s">
        <v>16</v>
      </c>
      <c r="B32" s="259" t="s">
        <v>21</v>
      </c>
      <c r="C32" s="259" t="s">
        <v>21</v>
      </c>
      <c r="D32" s="259"/>
      <c r="E32" s="310" t="s">
        <v>30</v>
      </c>
      <c r="F32" s="16" t="s">
        <v>17</v>
      </c>
      <c r="G32" s="20">
        <v>852</v>
      </c>
      <c r="H32" s="20">
        <v>1</v>
      </c>
      <c r="I32" s="20">
        <v>13</v>
      </c>
      <c r="J32" s="20">
        <v>1020200000</v>
      </c>
      <c r="K32" s="123"/>
      <c r="L32" s="130">
        <f>L33+L34</f>
        <v>2090.3</v>
      </c>
      <c r="M32" s="169">
        <f>M33+M34</f>
        <v>4235.7</v>
      </c>
      <c r="N32" s="169">
        <f>N33+N34</f>
        <v>4235.7</v>
      </c>
      <c r="O32" s="157">
        <v>202.63</v>
      </c>
      <c r="P32" s="157">
        <f>N33/M33*100</f>
        <v>100</v>
      </c>
    </row>
    <row r="33" spans="1:16" ht="63.75">
      <c r="A33" s="260"/>
      <c r="B33" s="260"/>
      <c r="C33" s="260"/>
      <c r="D33" s="260"/>
      <c r="E33" s="311"/>
      <c r="F33" s="153" t="s">
        <v>29</v>
      </c>
      <c r="G33" s="20">
        <v>852</v>
      </c>
      <c r="H33" s="20">
        <v>1</v>
      </c>
      <c r="I33" s="20">
        <v>13</v>
      </c>
      <c r="J33" s="20">
        <v>1020204910</v>
      </c>
      <c r="K33" s="155" t="s">
        <v>163</v>
      </c>
      <c r="L33" s="130">
        <v>2090.3</v>
      </c>
      <c r="M33" s="169">
        <v>1976.2</v>
      </c>
      <c r="N33" s="169">
        <v>1976.2</v>
      </c>
      <c r="O33" s="157">
        <f>M33/L33*100</f>
        <v>94.5414533798976</v>
      </c>
      <c r="P33" s="157">
        <f>N34/M34*100</f>
        <v>100</v>
      </c>
    </row>
    <row r="34" spans="1:16" ht="66" customHeight="1">
      <c r="A34" s="260"/>
      <c r="B34" s="260"/>
      <c r="C34" s="260"/>
      <c r="D34" s="260"/>
      <c r="E34" s="311"/>
      <c r="F34" s="153" t="s">
        <v>29</v>
      </c>
      <c r="G34" s="154">
        <v>852</v>
      </c>
      <c r="H34" s="154">
        <v>1</v>
      </c>
      <c r="I34" s="154">
        <v>13</v>
      </c>
      <c r="J34" s="154">
        <v>1020252360</v>
      </c>
      <c r="K34" s="155" t="s">
        <v>163</v>
      </c>
      <c r="L34" s="160">
        <v>0</v>
      </c>
      <c r="M34" s="170">
        <v>2259.5</v>
      </c>
      <c r="N34" s="171">
        <v>2259.5</v>
      </c>
      <c r="O34" s="157"/>
      <c r="P34" s="157">
        <f t="shared" si="0"/>
        <v>100</v>
      </c>
    </row>
    <row r="35" spans="1:16" ht="15">
      <c r="A35" s="282" t="s">
        <v>16</v>
      </c>
      <c r="B35" s="282" t="s">
        <v>23</v>
      </c>
      <c r="C35" s="282"/>
      <c r="D35" s="282"/>
      <c r="E35" s="298" t="s">
        <v>31</v>
      </c>
      <c r="F35" s="16" t="s">
        <v>17</v>
      </c>
      <c r="G35" s="125"/>
      <c r="H35" s="125"/>
      <c r="I35" s="125"/>
      <c r="J35" s="125"/>
      <c r="K35" s="128"/>
      <c r="L35" s="131">
        <f>L36</f>
        <v>27273.4</v>
      </c>
      <c r="M35" s="131">
        <f>M36</f>
        <v>40690.86</v>
      </c>
      <c r="N35" s="131">
        <f>N36</f>
        <v>40647.5</v>
      </c>
      <c r="O35" s="157">
        <f t="shared" si="1"/>
        <v>149.0371570834586</v>
      </c>
      <c r="P35" s="157">
        <f t="shared" si="0"/>
        <v>99.89344044338212</v>
      </c>
    </row>
    <row r="36" spans="1:16" ht="65.25" customHeight="1">
      <c r="A36" s="282"/>
      <c r="B36" s="282"/>
      <c r="C36" s="282"/>
      <c r="D36" s="282"/>
      <c r="E36" s="299"/>
      <c r="F36" s="18" t="s">
        <v>29</v>
      </c>
      <c r="G36" s="20">
        <v>852</v>
      </c>
      <c r="H36" s="125"/>
      <c r="I36" s="125"/>
      <c r="J36" s="123"/>
      <c r="K36" s="127"/>
      <c r="L36" s="131">
        <f>L37+L38</f>
        <v>27273.4</v>
      </c>
      <c r="M36" s="131">
        <f>M37+M38</f>
        <v>40690.86</v>
      </c>
      <c r="N36" s="131">
        <f>N37+N38</f>
        <v>40647.5</v>
      </c>
      <c r="O36" s="157">
        <f t="shared" si="1"/>
        <v>149.0371570834586</v>
      </c>
      <c r="P36" s="157">
        <f t="shared" si="0"/>
        <v>99.89344044338212</v>
      </c>
    </row>
    <row r="37" spans="1:16" ht="174" customHeight="1">
      <c r="A37" s="23" t="s">
        <v>16</v>
      </c>
      <c r="B37" s="23" t="s">
        <v>23</v>
      </c>
      <c r="C37" s="23" t="s">
        <v>19</v>
      </c>
      <c r="D37" s="23"/>
      <c r="E37" s="28" t="s">
        <v>164</v>
      </c>
      <c r="F37" s="17" t="s">
        <v>18</v>
      </c>
      <c r="G37" s="20">
        <v>852</v>
      </c>
      <c r="H37" s="20">
        <v>1</v>
      </c>
      <c r="I37" s="20">
        <v>13</v>
      </c>
      <c r="J37" s="26" t="s">
        <v>165</v>
      </c>
      <c r="K37" s="29" t="s">
        <v>166</v>
      </c>
      <c r="L37" s="133">
        <v>11339.4</v>
      </c>
      <c r="M37" s="133">
        <v>12919.1</v>
      </c>
      <c r="N37" s="133">
        <v>12881.3</v>
      </c>
      <c r="O37" s="157">
        <f t="shared" si="1"/>
        <v>113.59772121981761</v>
      </c>
      <c r="P37" s="157">
        <f t="shared" si="0"/>
        <v>99.70740995889805</v>
      </c>
    </row>
    <row r="38" spans="1:16" ht="179.25" customHeight="1">
      <c r="A38" s="23" t="s">
        <v>16</v>
      </c>
      <c r="B38" s="23" t="s">
        <v>23</v>
      </c>
      <c r="C38" s="23" t="s">
        <v>60</v>
      </c>
      <c r="D38" s="23"/>
      <c r="E38" s="17" t="s">
        <v>167</v>
      </c>
      <c r="F38" s="17" t="s">
        <v>18</v>
      </c>
      <c r="G38" s="20">
        <v>852</v>
      </c>
      <c r="H38" s="20">
        <v>1</v>
      </c>
      <c r="I38" s="20">
        <v>13</v>
      </c>
      <c r="J38" s="21" t="s">
        <v>168</v>
      </c>
      <c r="K38" s="21" t="s">
        <v>169</v>
      </c>
      <c r="L38" s="133">
        <v>15934</v>
      </c>
      <c r="M38" s="133">
        <f>M39+M40</f>
        <v>27771.76</v>
      </c>
      <c r="N38" s="133">
        <f>N39+N40</f>
        <v>27766.2</v>
      </c>
      <c r="O38" s="157">
        <f t="shared" si="1"/>
        <v>174.257562445086</v>
      </c>
      <c r="P38" s="157">
        <f t="shared" si="0"/>
        <v>99.97997966279416</v>
      </c>
    </row>
    <row r="39" spans="1:16" ht="63" customHeight="1">
      <c r="A39" s="23" t="s">
        <v>16</v>
      </c>
      <c r="B39" s="23" t="s">
        <v>23</v>
      </c>
      <c r="C39" s="23" t="s">
        <v>60</v>
      </c>
      <c r="D39" s="23" t="s">
        <v>19</v>
      </c>
      <c r="E39" s="17" t="s">
        <v>170</v>
      </c>
      <c r="F39" s="17" t="s">
        <v>18</v>
      </c>
      <c r="G39" s="20">
        <v>852</v>
      </c>
      <c r="H39" s="20">
        <v>1</v>
      </c>
      <c r="I39" s="20">
        <v>13</v>
      </c>
      <c r="J39" s="26" t="s">
        <v>171</v>
      </c>
      <c r="K39" s="161" t="s">
        <v>169</v>
      </c>
      <c r="L39" s="133">
        <v>13225</v>
      </c>
      <c r="M39" s="133">
        <v>26721.76</v>
      </c>
      <c r="N39" s="133">
        <v>26716.9</v>
      </c>
      <c r="O39" s="157">
        <f t="shared" si="1"/>
        <v>202.01814744801513</v>
      </c>
      <c r="P39" s="157">
        <f t="shared" si="0"/>
        <v>99.9818125752196</v>
      </c>
    </row>
    <row r="40" spans="1:16" ht="66.75" customHeight="1">
      <c r="A40" s="23" t="s">
        <v>16</v>
      </c>
      <c r="B40" s="23" t="s">
        <v>23</v>
      </c>
      <c r="C40" s="23" t="s">
        <v>60</v>
      </c>
      <c r="D40" s="23" t="s">
        <v>21</v>
      </c>
      <c r="E40" s="17" t="s">
        <v>32</v>
      </c>
      <c r="F40" s="17" t="s">
        <v>18</v>
      </c>
      <c r="G40" s="20">
        <v>852</v>
      </c>
      <c r="H40" s="20">
        <v>8</v>
      </c>
      <c r="I40" s="20">
        <v>4</v>
      </c>
      <c r="J40" s="26" t="s">
        <v>172</v>
      </c>
      <c r="K40" s="161" t="s">
        <v>169</v>
      </c>
      <c r="L40" s="133">
        <v>2709</v>
      </c>
      <c r="M40" s="133">
        <v>1050</v>
      </c>
      <c r="N40" s="133">
        <v>1049.3</v>
      </c>
      <c r="O40" s="157">
        <f t="shared" si="1"/>
        <v>38.73385012919896</v>
      </c>
      <c r="P40" s="157">
        <f t="shared" si="0"/>
        <v>99.93333333333332</v>
      </c>
    </row>
    <row r="41" ht="15">
      <c r="M41" s="162"/>
    </row>
  </sheetData>
  <sheetProtection/>
  <mergeCells count="66">
    <mergeCell ref="A35:A36"/>
    <mergeCell ref="B35:B36"/>
    <mergeCell ref="C35:C36"/>
    <mergeCell ref="D35:D36"/>
    <mergeCell ref="E35:E36"/>
    <mergeCell ref="M29:M31"/>
    <mergeCell ref="K29:K31"/>
    <mergeCell ref="L29:L31"/>
    <mergeCell ref="A28:A31"/>
    <mergeCell ref="B28:B31"/>
    <mergeCell ref="N29:N31"/>
    <mergeCell ref="A32:A34"/>
    <mergeCell ref="B32:B34"/>
    <mergeCell ref="C32:C34"/>
    <mergeCell ref="D32:D34"/>
    <mergeCell ref="E32:E34"/>
    <mergeCell ref="G29:G31"/>
    <mergeCell ref="H29:H31"/>
    <mergeCell ref="I29:I31"/>
    <mergeCell ref="J29:J31"/>
    <mergeCell ref="C28:C31"/>
    <mergeCell ref="D28:D31"/>
    <mergeCell ref="E28:E31"/>
    <mergeCell ref="F29:F31"/>
    <mergeCell ref="P10:P11"/>
    <mergeCell ref="A13:A14"/>
    <mergeCell ref="B13:B14"/>
    <mergeCell ref="C13:C14"/>
    <mergeCell ref="D13:D14"/>
    <mergeCell ref="E13:E14"/>
    <mergeCell ref="J10:J12"/>
    <mergeCell ref="K10:K12"/>
    <mergeCell ref="L10:L11"/>
    <mergeCell ref="M10:M11"/>
    <mergeCell ref="N10:N11"/>
    <mergeCell ref="O10:O12"/>
    <mergeCell ref="O7:P7"/>
    <mergeCell ref="A9:A12"/>
    <mergeCell ref="B9:B12"/>
    <mergeCell ref="C9:C12"/>
    <mergeCell ref="D9:D12"/>
    <mergeCell ref="E9:E12"/>
    <mergeCell ref="F10:F12"/>
    <mergeCell ref="G10:G12"/>
    <mergeCell ref="H10:H12"/>
    <mergeCell ref="I10:I12"/>
    <mergeCell ref="J1:N1"/>
    <mergeCell ref="L2:N2"/>
    <mergeCell ref="A3:P3"/>
    <mergeCell ref="A5:N5"/>
    <mergeCell ref="F6:N6"/>
    <mergeCell ref="A7:D7"/>
    <mergeCell ref="E7:E8"/>
    <mergeCell ref="F7:F8"/>
    <mergeCell ref="G7:K7"/>
    <mergeCell ref="L7:N7"/>
    <mergeCell ref="A23:A25"/>
    <mergeCell ref="B23:B25"/>
    <mergeCell ref="C23:C25"/>
    <mergeCell ref="D23:D25"/>
    <mergeCell ref="E23:E25"/>
    <mergeCell ref="A15:A18"/>
    <mergeCell ref="B15:B18"/>
    <mergeCell ref="C15:C18"/>
    <mergeCell ref="D15:D18"/>
    <mergeCell ref="E15:E18"/>
  </mergeCells>
  <printOptions/>
  <pageMargins left="0.5118110236220472" right="0.11811023622047245" top="0.7480314960629921"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M42"/>
  <sheetViews>
    <sheetView view="pageBreakPreview" zoomScale="60" zoomScaleNormal="89" zoomScalePageLayoutView="0" workbookViewId="0" topLeftCell="A4">
      <selection activeCell="F12" sqref="F12:G12"/>
    </sheetView>
  </sheetViews>
  <sheetFormatPr defaultColWidth="9.140625" defaultRowHeight="15"/>
  <cols>
    <col min="1" max="1" width="5.8515625" style="42" customWidth="1"/>
    <col min="2" max="2" width="5.140625" style="42" customWidth="1"/>
    <col min="3" max="3" width="16.28125" style="42" customWidth="1"/>
    <col min="4" max="4" width="22.8515625" style="42" customWidth="1"/>
    <col min="5" max="5" width="17.28125" style="42" customWidth="1"/>
    <col min="6" max="6" width="9.140625" style="42" customWidth="1"/>
    <col min="7" max="7" width="12.28125" style="42" customWidth="1"/>
    <col min="8" max="8" width="25.28125" style="42" customWidth="1"/>
    <col min="9" max="16384" width="9.140625" style="42" customWidth="1"/>
  </cols>
  <sheetData>
    <row r="1" spans="1:7" ht="15">
      <c r="A1" s="32"/>
      <c r="B1" s="32"/>
      <c r="C1" s="32"/>
      <c r="D1" s="32"/>
      <c r="E1" s="330"/>
      <c r="F1" s="331"/>
      <c r="G1" s="331"/>
    </row>
    <row r="2" spans="1:7" ht="15">
      <c r="A2" s="32"/>
      <c r="B2" s="32"/>
      <c r="C2" s="32"/>
      <c r="D2" s="32"/>
      <c r="E2" s="332"/>
      <c r="F2" s="332"/>
      <c r="G2" s="332"/>
    </row>
    <row r="3" spans="1:8" ht="25.5" customHeight="1">
      <c r="A3" s="333" t="s">
        <v>181</v>
      </c>
      <c r="B3" s="333"/>
      <c r="C3" s="333"/>
      <c r="D3" s="333"/>
      <c r="E3" s="333"/>
      <c r="F3" s="333"/>
      <c r="G3" s="333"/>
      <c r="H3" s="333"/>
    </row>
    <row r="4" spans="1:7" ht="15">
      <c r="A4" s="33"/>
      <c r="B4" s="33"/>
      <c r="C4" s="33"/>
      <c r="D4" s="33"/>
      <c r="E4" s="33"/>
      <c r="F4" s="33"/>
      <c r="G4" s="33"/>
    </row>
    <row r="5" spans="1:8" ht="33" customHeight="1">
      <c r="A5" s="333" t="s">
        <v>151</v>
      </c>
      <c r="B5" s="333"/>
      <c r="C5" s="333"/>
      <c r="D5" s="333"/>
      <c r="E5" s="333"/>
      <c r="F5" s="333"/>
      <c r="G5" s="333"/>
      <c r="H5" s="333"/>
    </row>
    <row r="6" spans="1:7" ht="15">
      <c r="A6" s="136" t="s">
        <v>0</v>
      </c>
      <c r="B6" s="136"/>
      <c r="C6" s="136"/>
      <c r="D6" s="136"/>
      <c r="E6" s="136"/>
      <c r="F6" s="136"/>
      <c r="G6" s="136"/>
    </row>
    <row r="7" spans="1:7" ht="15">
      <c r="A7" s="34"/>
      <c r="B7" s="34"/>
      <c r="C7" s="35"/>
      <c r="D7" s="329"/>
      <c r="E7" s="329"/>
      <c r="F7" s="329"/>
      <c r="G7" s="329"/>
    </row>
    <row r="8" spans="1:13" ht="38.25">
      <c r="A8" s="334" t="s">
        <v>1</v>
      </c>
      <c r="B8" s="334"/>
      <c r="C8" s="334" t="s">
        <v>39</v>
      </c>
      <c r="D8" s="334" t="s">
        <v>40</v>
      </c>
      <c r="E8" s="334" t="s">
        <v>41</v>
      </c>
      <c r="F8" s="334"/>
      <c r="G8" s="335"/>
      <c r="H8" s="166" t="s">
        <v>52</v>
      </c>
      <c r="I8" s="174"/>
      <c r="J8" s="174"/>
      <c r="K8" s="174"/>
      <c r="L8" s="174"/>
      <c r="M8" s="175"/>
    </row>
    <row r="9" spans="1:8" ht="51">
      <c r="A9" s="36" t="s">
        <v>6</v>
      </c>
      <c r="B9" s="36" t="s">
        <v>7</v>
      </c>
      <c r="C9" s="335" t="s">
        <v>10</v>
      </c>
      <c r="D9" s="335"/>
      <c r="E9" s="36" t="s">
        <v>50</v>
      </c>
      <c r="F9" s="336" t="s">
        <v>51</v>
      </c>
      <c r="G9" s="337"/>
      <c r="H9" s="173"/>
    </row>
    <row r="10" spans="1:8" ht="15">
      <c r="A10" s="320" t="s">
        <v>16</v>
      </c>
      <c r="B10" s="326"/>
      <c r="C10" s="261" t="s">
        <v>152</v>
      </c>
      <c r="D10" s="37" t="s">
        <v>17</v>
      </c>
      <c r="E10" s="134">
        <f>E18+E26+E34</f>
        <v>71723.5</v>
      </c>
      <c r="F10" s="315">
        <f>F18+F26+F34</f>
        <v>91557.6</v>
      </c>
      <c r="G10" s="316"/>
      <c r="H10" s="176">
        <f>F10/E10*100</f>
        <v>127.65355845713052</v>
      </c>
    </row>
    <row r="11" spans="1:8" ht="26.25" customHeight="1">
      <c r="A11" s="320"/>
      <c r="B11" s="327"/>
      <c r="C11" s="318"/>
      <c r="D11" s="28" t="s">
        <v>42</v>
      </c>
      <c r="E11" s="77">
        <f>E19+E27+E35</f>
        <v>64273.50000000001</v>
      </c>
      <c r="F11" s="313">
        <f>F19+F27+F35</f>
        <v>90607.6</v>
      </c>
      <c r="G11" s="314"/>
      <c r="H11" s="176">
        <f>F11/E11*100</f>
        <v>140.97194022419814</v>
      </c>
    </row>
    <row r="12" spans="1:8" ht="25.5" customHeight="1">
      <c r="A12" s="320"/>
      <c r="B12" s="327"/>
      <c r="C12" s="318"/>
      <c r="D12" s="28" t="s">
        <v>43</v>
      </c>
      <c r="E12" s="77">
        <v>0</v>
      </c>
      <c r="F12" s="313">
        <f>F20+F28+F36</f>
        <v>8750.9</v>
      </c>
      <c r="G12" s="314"/>
      <c r="H12" s="176"/>
    </row>
    <row r="13" spans="1:8" ht="26.25" customHeight="1">
      <c r="A13" s="320"/>
      <c r="B13" s="327"/>
      <c r="C13" s="318"/>
      <c r="D13" s="38" t="s">
        <v>44</v>
      </c>
      <c r="E13" s="77">
        <v>0</v>
      </c>
      <c r="F13" s="313">
        <v>0</v>
      </c>
      <c r="G13" s="314"/>
      <c r="H13" s="176"/>
    </row>
    <row r="14" spans="1:8" ht="51.75" customHeight="1">
      <c r="A14" s="320"/>
      <c r="B14" s="327"/>
      <c r="C14" s="318"/>
      <c r="D14" s="38" t="s">
        <v>45</v>
      </c>
      <c r="E14" s="76">
        <v>6500</v>
      </c>
      <c r="F14" s="313">
        <v>0</v>
      </c>
      <c r="G14" s="314"/>
      <c r="H14" s="176"/>
    </row>
    <row r="15" spans="1:8" ht="64.5" customHeight="1">
      <c r="A15" s="320"/>
      <c r="B15" s="327"/>
      <c r="C15" s="318"/>
      <c r="D15" s="38" t="s">
        <v>46</v>
      </c>
      <c r="E15" s="76">
        <v>0</v>
      </c>
      <c r="F15" s="313">
        <v>0</v>
      </c>
      <c r="G15" s="314"/>
      <c r="H15" s="176"/>
    </row>
    <row r="16" spans="1:8" ht="49.5" customHeight="1">
      <c r="A16" s="320"/>
      <c r="B16" s="327"/>
      <c r="C16" s="318"/>
      <c r="D16" s="38" t="s">
        <v>47</v>
      </c>
      <c r="E16" s="76">
        <v>950</v>
      </c>
      <c r="F16" s="313">
        <v>950</v>
      </c>
      <c r="G16" s="314"/>
      <c r="H16" s="176">
        <f>F16/E16*100</f>
        <v>100</v>
      </c>
    </row>
    <row r="17" spans="1:8" ht="15.75" customHeight="1">
      <c r="A17" s="321"/>
      <c r="B17" s="328"/>
      <c r="C17" s="319"/>
      <c r="D17" s="38" t="s">
        <v>48</v>
      </c>
      <c r="E17" s="76">
        <v>0</v>
      </c>
      <c r="F17" s="313">
        <v>0</v>
      </c>
      <c r="G17" s="314"/>
      <c r="H17" s="176"/>
    </row>
    <row r="18" spans="1:8" ht="15">
      <c r="A18" s="320" t="s">
        <v>16</v>
      </c>
      <c r="B18" s="322" t="s">
        <v>19</v>
      </c>
      <c r="C18" s="261" t="s">
        <v>20</v>
      </c>
      <c r="D18" s="37" t="s">
        <v>17</v>
      </c>
      <c r="E18" s="134">
        <f>E19+E22+E24</f>
        <v>39859.8</v>
      </c>
      <c r="F18" s="315">
        <f>F19+F24+F25</f>
        <v>46674.4</v>
      </c>
      <c r="G18" s="316"/>
      <c r="H18" s="176">
        <f>F18/E18*100</f>
        <v>117.0964229624835</v>
      </c>
    </row>
    <row r="19" spans="1:8" ht="25.5" customHeight="1">
      <c r="A19" s="320"/>
      <c r="B19" s="323"/>
      <c r="C19" s="318"/>
      <c r="D19" s="28" t="s">
        <v>42</v>
      </c>
      <c r="E19" s="76">
        <v>34909.8</v>
      </c>
      <c r="F19" s="313">
        <v>45724.4</v>
      </c>
      <c r="G19" s="314"/>
      <c r="H19" s="176">
        <f>F19/E19*100</f>
        <v>130.97869366195164</v>
      </c>
    </row>
    <row r="20" spans="1:8" ht="25.5" customHeight="1">
      <c r="A20" s="320"/>
      <c r="B20" s="323"/>
      <c r="C20" s="318"/>
      <c r="D20" s="28" t="s">
        <v>43</v>
      </c>
      <c r="E20" s="77">
        <v>0</v>
      </c>
      <c r="F20" s="313">
        <v>6491.4</v>
      </c>
      <c r="G20" s="314"/>
      <c r="H20" s="176"/>
    </row>
    <row r="21" spans="1:8" ht="26.25" customHeight="1">
      <c r="A21" s="320"/>
      <c r="B21" s="323"/>
      <c r="C21" s="318"/>
      <c r="D21" s="38" t="s">
        <v>44</v>
      </c>
      <c r="E21" s="77">
        <v>0</v>
      </c>
      <c r="F21" s="313">
        <v>0</v>
      </c>
      <c r="G21" s="314"/>
      <c r="H21" s="176"/>
    </row>
    <row r="22" spans="1:8" ht="52.5" customHeight="1">
      <c r="A22" s="320"/>
      <c r="B22" s="323"/>
      <c r="C22" s="318"/>
      <c r="D22" s="38" t="s">
        <v>45</v>
      </c>
      <c r="E22" s="76">
        <v>4000</v>
      </c>
      <c r="F22" s="313">
        <v>0</v>
      </c>
      <c r="G22" s="314"/>
      <c r="H22" s="176"/>
    </row>
    <row r="23" spans="1:8" ht="63.75" customHeight="1">
      <c r="A23" s="320"/>
      <c r="B23" s="323"/>
      <c r="C23" s="318"/>
      <c r="D23" s="38" t="s">
        <v>49</v>
      </c>
      <c r="E23" s="76">
        <v>0</v>
      </c>
      <c r="F23" s="313">
        <v>0</v>
      </c>
      <c r="G23" s="314"/>
      <c r="H23" s="176"/>
    </row>
    <row r="24" spans="1:8" ht="51" customHeight="1">
      <c r="A24" s="320"/>
      <c r="B24" s="323"/>
      <c r="C24" s="318"/>
      <c r="D24" s="38" t="s">
        <v>47</v>
      </c>
      <c r="E24" s="76">
        <v>950</v>
      </c>
      <c r="F24" s="313">
        <v>950</v>
      </c>
      <c r="G24" s="314"/>
      <c r="H24" s="176">
        <f>F24/E24*100</f>
        <v>100</v>
      </c>
    </row>
    <row r="25" spans="1:8" ht="14.25" customHeight="1">
      <c r="A25" s="321"/>
      <c r="B25" s="324"/>
      <c r="C25" s="319"/>
      <c r="D25" s="38" t="s">
        <v>48</v>
      </c>
      <c r="E25" s="76">
        <v>0</v>
      </c>
      <c r="F25" s="313">
        <v>0</v>
      </c>
      <c r="G25" s="314"/>
      <c r="H25" s="176"/>
    </row>
    <row r="26" spans="1:8" ht="15">
      <c r="A26" s="320" t="s">
        <v>16</v>
      </c>
      <c r="B26" s="322" t="s">
        <v>21</v>
      </c>
      <c r="C26" s="261" t="s">
        <v>28</v>
      </c>
      <c r="D26" s="37" t="s">
        <v>17</v>
      </c>
      <c r="E26" s="135">
        <f>E27+E30+E31+E32</f>
        <v>4590.3</v>
      </c>
      <c r="F26" s="315">
        <f>F27+F32+F33</f>
        <v>4235.7</v>
      </c>
      <c r="G26" s="316"/>
      <c r="H26" s="176">
        <f>F26/E26*100</f>
        <v>92.27501470492125</v>
      </c>
    </row>
    <row r="27" spans="1:8" ht="25.5" customHeight="1">
      <c r="A27" s="325"/>
      <c r="B27" s="323"/>
      <c r="C27" s="318"/>
      <c r="D27" s="28" t="s">
        <v>42</v>
      </c>
      <c r="E27" s="76">
        <v>2090.3</v>
      </c>
      <c r="F27" s="313">
        <v>4235.7</v>
      </c>
      <c r="G27" s="314"/>
      <c r="H27" s="176">
        <f>F27/E27*100</f>
        <v>202.63598526527292</v>
      </c>
    </row>
    <row r="28" spans="1:8" ht="25.5" customHeight="1">
      <c r="A28" s="325"/>
      <c r="B28" s="323"/>
      <c r="C28" s="318"/>
      <c r="D28" s="28" t="s">
        <v>43</v>
      </c>
      <c r="E28" s="77">
        <v>0</v>
      </c>
      <c r="F28" s="313">
        <v>2259.5</v>
      </c>
      <c r="G28" s="314"/>
      <c r="H28" s="176"/>
    </row>
    <row r="29" spans="1:8" ht="24.75" customHeight="1">
      <c r="A29" s="325"/>
      <c r="B29" s="323"/>
      <c r="C29" s="318"/>
      <c r="D29" s="38" t="s">
        <v>44</v>
      </c>
      <c r="E29" s="77">
        <v>0</v>
      </c>
      <c r="F29" s="313">
        <v>0</v>
      </c>
      <c r="G29" s="314"/>
      <c r="H29" s="176"/>
    </row>
    <row r="30" spans="1:8" ht="49.5" customHeight="1">
      <c r="A30" s="325"/>
      <c r="B30" s="323"/>
      <c r="C30" s="318"/>
      <c r="D30" s="38" t="s">
        <v>45</v>
      </c>
      <c r="E30" s="76">
        <v>2500</v>
      </c>
      <c r="F30" s="313">
        <v>0</v>
      </c>
      <c r="G30" s="314"/>
      <c r="H30" s="176"/>
    </row>
    <row r="31" spans="1:8" ht="66.75" customHeight="1">
      <c r="A31" s="325"/>
      <c r="B31" s="323"/>
      <c r="C31" s="318"/>
      <c r="D31" s="38" t="s">
        <v>49</v>
      </c>
      <c r="E31" s="76">
        <v>0</v>
      </c>
      <c r="F31" s="313">
        <v>0</v>
      </c>
      <c r="G31" s="314"/>
      <c r="H31" s="176"/>
    </row>
    <row r="32" spans="1:8" ht="50.25" customHeight="1">
      <c r="A32" s="325"/>
      <c r="B32" s="323"/>
      <c r="C32" s="318"/>
      <c r="D32" s="38" t="s">
        <v>47</v>
      </c>
      <c r="E32" s="76">
        <v>0</v>
      </c>
      <c r="F32" s="313">
        <v>0</v>
      </c>
      <c r="G32" s="314"/>
      <c r="H32" s="176"/>
    </row>
    <row r="33" spans="1:8" ht="15" customHeight="1">
      <c r="A33" s="325"/>
      <c r="B33" s="324"/>
      <c r="C33" s="319"/>
      <c r="D33" s="38" t="s">
        <v>48</v>
      </c>
      <c r="E33" s="76">
        <v>0</v>
      </c>
      <c r="F33" s="313">
        <v>0</v>
      </c>
      <c r="G33" s="314"/>
      <c r="H33" s="176"/>
    </row>
    <row r="34" spans="1:8" ht="15">
      <c r="A34" s="282" t="s">
        <v>16</v>
      </c>
      <c r="B34" s="259" t="s">
        <v>23</v>
      </c>
      <c r="C34" s="261" t="s">
        <v>31</v>
      </c>
      <c r="D34" s="37" t="s">
        <v>17</v>
      </c>
      <c r="E34" s="134">
        <f>E35</f>
        <v>27273.4</v>
      </c>
      <c r="F34" s="315">
        <f>F35</f>
        <v>40647.5</v>
      </c>
      <c r="G34" s="316"/>
      <c r="H34" s="176">
        <f>F34/E34*100</f>
        <v>149.0371570834586</v>
      </c>
    </row>
    <row r="35" spans="1:8" ht="27.75" customHeight="1">
      <c r="A35" s="317"/>
      <c r="B35" s="260"/>
      <c r="C35" s="318"/>
      <c r="D35" s="28" t="s">
        <v>42</v>
      </c>
      <c r="E35" s="76">
        <v>27273.4</v>
      </c>
      <c r="F35" s="313">
        <v>40647.5</v>
      </c>
      <c r="G35" s="314"/>
      <c r="H35" s="176">
        <f>F35/E35*100</f>
        <v>149.0371570834586</v>
      </c>
    </row>
    <row r="36" spans="1:8" ht="27" customHeight="1">
      <c r="A36" s="317"/>
      <c r="B36" s="260"/>
      <c r="C36" s="318"/>
      <c r="D36" s="28" t="s">
        <v>43</v>
      </c>
      <c r="E36" s="77">
        <v>0</v>
      </c>
      <c r="F36" s="313">
        <v>0</v>
      </c>
      <c r="G36" s="314"/>
      <c r="H36" s="176"/>
    </row>
    <row r="37" spans="1:8" ht="27.75" customHeight="1">
      <c r="A37" s="317"/>
      <c r="B37" s="260"/>
      <c r="C37" s="318"/>
      <c r="D37" s="38" t="s">
        <v>44</v>
      </c>
      <c r="E37" s="77">
        <v>0</v>
      </c>
      <c r="F37" s="313">
        <v>0</v>
      </c>
      <c r="G37" s="314"/>
      <c r="H37" s="176"/>
    </row>
    <row r="38" spans="1:8" ht="52.5" customHeight="1">
      <c r="A38" s="317"/>
      <c r="B38" s="260"/>
      <c r="C38" s="318"/>
      <c r="D38" s="38" t="s">
        <v>45</v>
      </c>
      <c r="E38" s="76">
        <v>0</v>
      </c>
      <c r="F38" s="313">
        <v>0</v>
      </c>
      <c r="G38" s="314"/>
      <c r="H38" s="176"/>
    </row>
    <row r="39" spans="1:8" ht="62.25" customHeight="1">
      <c r="A39" s="317"/>
      <c r="B39" s="260"/>
      <c r="C39" s="318"/>
      <c r="D39" s="38" t="s">
        <v>49</v>
      </c>
      <c r="E39" s="76">
        <v>0</v>
      </c>
      <c r="F39" s="313">
        <v>0</v>
      </c>
      <c r="G39" s="314"/>
      <c r="H39" s="176"/>
    </row>
    <row r="40" spans="1:8" ht="51" customHeight="1">
      <c r="A40" s="317"/>
      <c r="B40" s="260"/>
      <c r="C40" s="318"/>
      <c r="D40" s="38" t="s">
        <v>47</v>
      </c>
      <c r="E40" s="76">
        <v>0</v>
      </c>
      <c r="F40" s="313">
        <v>0</v>
      </c>
      <c r="G40" s="314"/>
      <c r="H40" s="176"/>
    </row>
    <row r="41" spans="1:8" ht="12.75" customHeight="1">
      <c r="A41" s="317"/>
      <c r="B41" s="264"/>
      <c r="C41" s="319"/>
      <c r="D41" s="38" t="s">
        <v>48</v>
      </c>
      <c r="E41" s="76">
        <v>0</v>
      </c>
      <c r="F41" s="313">
        <v>0</v>
      </c>
      <c r="G41" s="314"/>
      <c r="H41" s="176"/>
    </row>
    <row r="42" spans="1:7" ht="15">
      <c r="A42" s="39"/>
      <c r="B42" s="39"/>
      <c r="C42" s="39"/>
      <c r="D42" s="39"/>
      <c r="E42" s="40"/>
      <c r="F42" s="40"/>
      <c r="G42" s="40"/>
    </row>
  </sheetData>
  <sheetProtection/>
  <mergeCells count="54">
    <mergeCell ref="D7:G7"/>
    <mergeCell ref="E1:G1"/>
    <mergeCell ref="E2:G2"/>
    <mergeCell ref="A5:H5"/>
    <mergeCell ref="A3:H3"/>
    <mergeCell ref="A8:B8"/>
    <mergeCell ref="C8:C9"/>
    <mergeCell ref="D8:D9"/>
    <mergeCell ref="E8:G8"/>
    <mergeCell ref="F9:G9"/>
    <mergeCell ref="A10:A17"/>
    <mergeCell ref="B10:B17"/>
    <mergeCell ref="C10:C17"/>
    <mergeCell ref="F16:G16"/>
    <mergeCell ref="F17:G17"/>
    <mergeCell ref="F15:G15"/>
    <mergeCell ref="F10:G10"/>
    <mergeCell ref="F11:G11"/>
    <mergeCell ref="F12:G12"/>
    <mergeCell ref="F13:G13"/>
    <mergeCell ref="A18:A25"/>
    <mergeCell ref="B18:B25"/>
    <mergeCell ref="C18:C25"/>
    <mergeCell ref="A26:A33"/>
    <mergeCell ref="B26:B33"/>
    <mergeCell ref="C26:C33"/>
    <mergeCell ref="F14:G14"/>
    <mergeCell ref="F25:G25"/>
    <mergeCell ref="F26:G26"/>
    <mergeCell ref="F27:G27"/>
    <mergeCell ref="F28:G28"/>
    <mergeCell ref="A34:A41"/>
    <mergeCell ref="B34:B41"/>
    <mergeCell ref="C34:C41"/>
    <mergeCell ref="F39:G39"/>
    <mergeCell ref="F40:G40"/>
    <mergeCell ref="F29:G29"/>
    <mergeCell ref="F18:G18"/>
    <mergeCell ref="F19:G19"/>
    <mergeCell ref="F20:G20"/>
    <mergeCell ref="F21:G21"/>
    <mergeCell ref="F22:G22"/>
    <mergeCell ref="F23:G23"/>
    <mergeCell ref="F24:G24"/>
    <mergeCell ref="F41:G41"/>
    <mergeCell ref="F30:G30"/>
    <mergeCell ref="F31:G31"/>
    <mergeCell ref="F32:G32"/>
    <mergeCell ref="F33:G33"/>
    <mergeCell ref="F34:G34"/>
    <mergeCell ref="F35:G35"/>
    <mergeCell ref="F36:G36"/>
    <mergeCell ref="F37:G37"/>
    <mergeCell ref="F38:G38"/>
  </mergeCells>
  <printOptions/>
  <pageMargins left="0.11811023622047245" right="0.11811023622047245" top="0.7480314960629921" bottom="0.7480314960629921" header="0.31496062992125984" footer="0.31496062992125984"/>
  <pageSetup horizontalDpi="180" verticalDpi="180" orientation="portrait" paperSize="9" scale="80" r:id="rId1"/>
</worksheet>
</file>

<file path=xl/worksheets/sheet3.xml><?xml version="1.0" encoding="utf-8"?>
<worksheet xmlns="http://schemas.openxmlformats.org/spreadsheetml/2006/main" xmlns:r="http://schemas.openxmlformats.org/officeDocument/2006/relationships">
  <dimension ref="A1:K49"/>
  <sheetViews>
    <sheetView view="pageBreakPreview" zoomScale="60" zoomScaleNormal="82" zoomScalePageLayoutView="0" workbookViewId="0" topLeftCell="A10">
      <selection activeCell="K11" sqref="K11"/>
    </sheetView>
  </sheetViews>
  <sheetFormatPr defaultColWidth="9.140625" defaultRowHeight="15"/>
  <cols>
    <col min="1" max="1" width="4.8515625" style="0" customWidth="1"/>
    <col min="2" max="2" width="5.00390625" style="0" customWidth="1"/>
    <col min="3" max="3" width="5.421875" style="0" customWidth="1"/>
    <col min="4" max="4" width="4.8515625" style="0" customWidth="1"/>
    <col min="5" max="5" width="33.28125" style="0" customWidth="1"/>
    <col min="6" max="6" width="17.7109375" style="0" customWidth="1"/>
    <col min="7" max="8" width="11.7109375" style="0" customWidth="1"/>
    <col min="9" max="9" width="24.00390625" style="0" customWidth="1"/>
    <col min="10" max="10" width="24.421875" style="0" customWidth="1"/>
    <col min="11" max="11" width="21.57421875" style="0" customWidth="1"/>
    <col min="12" max="21" width="9.140625" style="0" customWidth="1"/>
  </cols>
  <sheetData>
    <row r="1" spans="1:9" ht="15">
      <c r="A1" s="42"/>
      <c r="B1" s="42"/>
      <c r="C1" s="42"/>
      <c r="D1" s="42"/>
      <c r="E1" s="42"/>
      <c r="F1" s="42"/>
      <c r="G1" s="338"/>
      <c r="H1" s="338"/>
      <c r="I1" s="338"/>
    </row>
    <row r="2" spans="1:9" ht="15.75">
      <c r="A2" s="339" t="s">
        <v>188</v>
      </c>
      <c r="B2" s="339"/>
      <c r="C2" s="339"/>
      <c r="D2" s="339"/>
      <c r="E2" s="339"/>
      <c r="F2" s="339"/>
      <c r="G2" s="339"/>
      <c r="H2" s="339"/>
      <c r="I2" s="339"/>
    </row>
    <row r="3" spans="1:9" ht="15">
      <c r="A3" s="10"/>
      <c r="B3" s="10"/>
      <c r="C3" s="10"/>
      <c r="D3" s="10"/>
      <c r="E3" s="10"/>
      <c r="F3" s="10"/>
      <c r="G3" s="10"/>
      <c r="H3" s="10"/>
      <c r="I3" s="10"/>
    </row>
    <row r="4" spans="1:9" ht="15.75">
      <c r="A4" s="74" t="s">
        <v>151</v>
      </c>
      <c r="B4" s="74"/>
      <c r="C4" s="74"/>
      <c r="D4" s="74"/>
      <c r="E4" s="74"/>
      <c r="F4" s="74"/>
      <c r="G4" s="74"/>
      <c r="H4" s="74"/>
      <c r="I4" s="74"/>
    </row>
    <row r="5" spans="1:9" ht="15.75">
      <c r="A5" s="339" t="s">
        <v>53</v>
      </c>
      <c r="B5" s="339"/>
      <c r="C5" s="339"/>
      <c r="D5" s="339"/>
      <c r="E5" s="339"/>
      <c r="F5" s="339"/>
      <c r="G5" s="339"/>
      <c r="H5" s="339"/>
      <c r="I5" s="339"/>
    </row>
    <row r="6" spans="1:9" ht="15">
      <c r="A6" s="10"/>
      <c r="B6" s="10"/>
      <c r="C6" s="10"/>
      <c r="D6" s="10"/>
      <c r="E6" s="10"/>
      <c r="F6" s="10"/>
      <c r="G6" s="10"/>
      <c r="H6" s="10"/>
      <c r="I6" s="10"/>
    </row>
    <row r="7" spans="1:9" ht="15">
      <c r="A7" s="10"/>
      <c r="B7" s="10"/>
      <c r="C7" s="10"/>
      <c r="D7" s="10"/>
      <c r="E7" s="10"/>
      <c r="F7" s="10"/>
      <c r="G7" s="10"/>
      <c r="H7" s="10"/>
      <c r="I7" s="10"/>
    </row>
    <row r="8" spans="1:9" ht="15">
      <c r="A8" s="10"/>
      <c r="B8" s="10"/>
      <c r="C8" s="10"/>
      <c r="D8" s="10"/>
      <c r="E8" s="10"/>
      <c r="F8" s="10"/>
      <c r="G8" s="10"/>
      <c r="H8" s="10"/>
      <c r="I8" s="10"/>
    </row>
    <row r="9" spans="1:11" ht="60" customHeight="1">
      <c r="A9" s="342" t="s">
        <v>54</v>
      </c>
      <c r="B9" s="342"/>
      <c r="C9" s="342"/>
      <c r="D9" s="342"/>
      <c r="E9" s="343" t="s">
        <v>55</v>
      </c>
      <c r="F9" s="343" t="s">
        <v>56</v>
      </c>
      <c r="G9" s="343" t="s">
        <v>68</v>
      </c>
      <c r="H9" s="343" t="s">
        <v>69</v>
      </c>
      <c r="I9" s="343" t="s">
        <v>70</v>
      </c>
      <c r="J9" s="340" t="s">
        <v>71</v>
      </c>
      <c r="K9" s="340" t="s">
        <v>72</v>
      </c>
    </row>
    <row r="10" spans="1:11" ht="102.75" customHeight="1">
      <c r="A10" s="43" t="s">
        <v>6</v>
      </c>
      <c r="B10" s="43" t="s">
        <v>57</v>
      </c>
      <c r="C10" s="43" t="s">
        <v>58</v>
      </c>
      <c r="D10" s="43" t="s">
        <v>9</v>
      </c>
      <c r="E10" s="344"/>
      <c r="F10" s="344"/>
      <c r="G10" s="344"/>
      <c r="H10" s="344"/>
      <c r="I10" s="344"/>
      <c r="J10" s="341"/>
      <c r="K10" s="341"/>
    </row>
    <row r="11" spans="1:11" ht="245.25" customHeight="1">
      <c r="A11" s="44">
        <v>10</v>
      </c>
      <c r="B11" s="44" t="s">
        <v>19</v>
      </c>
      <c r="C11" s="45"/>
      <c r="D11" s="45"/>
      <c r="E11" s="46" t="s">
        <v>59</v>
      </c>
      <c r="F11" s="47" t="s">
        <v>18</v>
      </c>
      <c r="G11" s="48"/>
      <c r="H11" s="48"/>
      <c r="I11" s="252"/>
      <c r="J11" s="30"/>
      <c r="K11" s="114" t="s">
        <v>189</v>
      </c>
    </row>
    <row r="12" spans="1:11" ht="132" customHeight="1">
      <c r="A12" s="45" t="s">
        <v>16</v>
      </c>
      <c r="B12" s="45" t="s">
        <v>19</v>
      </c>
      <c r="C12" s="45" t="s">
        <v>21</v>
      </c>
      <c r="D12" s="45"/>
      <c r="E12" s="57" t="s">
        <v>22</v>
      </c>
      <c r="F12" s="50" t="s">
        <v>18</v>
      </c>
      <c r="G12" s="255" t="s">
        <v>232</v>
      </c>
      <c r="H12" s="255" t="s">
        <v>232</v>
      </c>
      <c r="I12" s="49"/>
      <c r="J12" s="49"/>
      <c r="K12" s="114" t="s">
        <v>189</v>
      </c>
    </row>
    <row r="13" spans="1:11" ht="223.5" customHeight="1">
      <c r="A13" s="45" t="s">
        <v>16</v>
      </c>
      <c r="B13" s="45" t="s">
        <v>19</v>
      </c>
      <c r="C13" s="45" t="s">
        <v>21</v>
      </c>
      <c r="D13" s="45" t="s">
        <v>19</v>
      </c>
      <c r="E13" s="201" t="s">
        <v>153</v>
      </c>
      <c r="F13" s="50" t="s">
        <v>18</v>
      </c>
      <c r="G13" s="255" t="s">
        <v>232</v>
      </c>
      <c r="H13" s="255" t="s">
        <v>232</v>
      </c>
      <c r="I13" s="252" t="s">
        <v>237</v>
      </c>
      <c r="J13" s="253" t="s">
        <v>242</v>
      </c>
      <c r="K13" s="151" t="s">
        <v>135</v>
      </c>
    </row>
    <row r="14" spans="1:11" ht="119.25" customHeight="1">
      <c r="A14" s="45" t="s">
        <v>16</v>
      </c>
      <c r="B14" s="45" t="s">
        <v>19</v>
      </c>
      <c r="C14" s="45" t="s">
        <v>21</v>
      </c>
      <c r="D14" s="45" t="s">
        <v>21</v>
      </c>
      <c r="E14" s="201" t="s">
        <v>197</v>
      </c>
      <c r="F14" s="50" t="s">
        <v>18</v>
      </c>
      <c r="G14" s="255" t="s">
        <v>232</v>
      </c>
      <c r="H14" s="255" t="s">
        <v>232</v>
      </c>
      <c r="I14" s="49"/>
      <c r="J14" s="49"/>
      <c r="K14" s="151" t="s">
        <v>135</v>
      </c>
    </row>
    <row r="15" spans="1:11" ht="409.5" customHeight="1">
      <c r="A15" s="45"/>
      <c r="B15" s="45"/>
      <c r="C15" s="45"/>
      <c r="D15" s="45"/>
      <c r="E15" s="201" t="s">
        <v>198</v>
      </c>
      <c r="F15" s="50" t="s">
        <v>18</v>
      </c>
      <c r="G15" s="255" t="s">
        <v>232</v>
      </c>
      <c r="H15" s="255" t="s">
        <v>232</v>
      </c>
      <c r="I15" s="253" t="s">
        <v>250</v>
      </c>
      <c r="J15" s="253" t="s">
        <v>251</v>
      </c>
      <c r="K15" s="151" t="s">
        <v>135</v>
      </c>
    </row>
    <row r="16" spans="1:11" ht="381.75" customHeight="1">
      <c r="A16" s="45"/>
      <c r="B16" s="45"/>
      <c r="C16" s="45"/>
      <c r="D16" s="45"/>
      <c r="E16" s="201" t="s">
        <v>199</v>
      </c>
      <c r="F16" s="50" t="s">
        <v>18</v>
      </c>
      <c r="G16" s="255" t="s">
        <v>232</v>
      </c>
      <c r="H16" s="255" t="s">
        <v>232</v>
      </c>
      <c r="I16" s="253" t="s">
        <v>238</v>
      </c>
      <c r="J16" s="253" t="s">
        <v>241</v>
      </c>
      <c r="K16" s="151" t="s">
        <v>135</v>
      </c>
    </row>
    <row r="17" spans="1:11" ht="371.25" customHeight="1">
      <c r="A17" s="45"/>
      <c r="B17" s="45"/>
      <c r="C17" s="45"/>
      <c r="D17" s="45"/>
      <c r="E17" s="201" t="s">
        <v>200</v>
      </c>
      <c r="F17" s="50" t="s">
        <v>18</v>
      </c>
      <c r="G17" s="255" t="s">
        <v>232</v>
      </c>
      <c r="H17" s="255" t="s">
        <v>232</v>
      </c>
      <c r="I17" s="253" t="s">
        <v>239</v>
      </c>
      <c r="J17" s="253" t="s">
        <v>240</v>
      </c>
      <c r="K17" s="151" t="s">
        <v>135</v>
      </c>
    </row>
    <row r="18" spans="1:11" ht="306" customHeight="1">
      <c r="A18" s="45"/>
      <c r="B18" s="45"/>
      <c r="C18" s="45"/>
      <c r="D18" s="45"/>
      <c r="E18" s="201" t="s">
        <v>201</v>
      </c>
      <c r="F18" s="50" t="s">
        <v>18</v>
      </c>
      <c r="G18" s="255" t="s">
        <v>232</v>
      </c>
      <c r="H18" s="255" t="s">
        <v>232</v>
      </c>
      <c r="I18" s="253" t="s">
        <v>252</v>
      </c>
      <c r="J18" s="253" t="s">
        <v>253</v>
      </c>
      <c r="K18" s="151" t="s">
        <v>135</v>
      </c>
    </row>
    <row r="19" spans="1:11" ht="366.75" customHeight="1">
      <c r="A19" s="45"/>
      <c r="B19" s="45"/>
      <c r="C19" s="45"/>
      <c r="D19" s="45"/>
      <c r="E19" s="201" t="s">
        <v>202</v>
      </c>
      <c r="F19" s="50" t="s">
        <v>214</v>
      </c>
      <c r="G19" s="255" t="s">
        <v>232</v>
      </c>
      <c r="H19" s="255" t="s">
        <v>232</v>
      </c>
      <c r="I19" s="253" t="s">
        <v>254</v>
      </c>
      <c r="J19" s="253" t="s">
        <v>249</v>
      </c>
      <c r="K19" s="151" t="s">
        <v>135</v>
      </c>
    </row>
    <row r="20" spans="1:11" ht="377.25" customHeight="1">
      <c r="A20" s="45"/>
      <c r="B20" s="45"/>
      <c r="C20" s="45"/>
      <c r="D20" s="45"/>
      <c r="E20" s="201" t="s">
        <v>203</v>
      </c>
      <c r="F20" s="50" t="s">
        <v>18</v>
      </c>
      <c r="G20" s="255" t="s">
        <v>232</v>
      </c>
      <c r="H20" s="255" t="s">
        <v>232</v>
      </c>
      <c r="I20" s="253" t="s">
        <v>254</v>
      </c>
      <c r="J20" s="253" t="s">
        <v>249</v>
      </c>
      <c r="K20" s="151" t="s">
        <v>135</v>
      </c>
    </row>
    <row r="21" spans="1:11" ht="188.25" customHeight="1">
      <c r="A21" s="45"/>
      <c r="B21" s="45"/>
      <c r="C21" s="45"/>
      <c r="D21" s="45"/>
      <c r="E21" s="201" t="s">
        <v>204</v>
      </c>
      <c r="F21" s="50" t="s">
        <v>214</v>
      </c>
      <c r="G21" s="255" t="s">
        <v>233</v>
      </c>
      <c r="H21" s="255" t="s">
        <v>233</v>
      </c>
      <c r="I21" s="253" t="s">
        <v>243</v>
      </c>
      <c r="J21" s="253" t="s">
        <v>244</v>
      </c>
      <c r="K21" s="151" t="s">
        <v>135</v>
      </c>
    </row>
    <row r="22" spans="1:11" ht="376.5" customHeight="1">
      <c r="A22" s="45"/>
      <c r="B22" s="45"/>
      <c r="C22" s="45"/>
      <c r="D22" s="45"/>
      <c r="E22" s="201" t="s">
        <v>205</v>
      </c>
      <c r="F22" s="50" t="s">
        <v>18</v>
      </c>
      <c r="G22" s="255" t="s">
        <v>215</v>
      </c>
      <c r="H22" s="255" t="s">
        <v>215</v>
      </c>
      <c r="I22" s="253" t="s">
        <v>247</v>
      </c>
      <c r="J22" s="253" t="s">
        <v>249</v>
      </c>
      <c r="K22" s="151" t="s">
        <v>135</v>
      </c>
    </row>
    <row r="23" spans="1:11" ht="244.5" customHeight="1">
      <c r="A23" s="45"/>
      <c r="B23" s="45"/>
      <c r="C23" s="45"/>
      <c r="D23" s="45"/>
      <c r="E23" s="201" t="s">
        <v>206</v>
      </c>
      <c r="F23" s="50" t="s">
        <v>18</v>
      </c>
      <c r="G23" s="255" t="s">
        <v>215</v>
      </c>
      <c r="H23" s="255" t="s">
        <v>215</v>
      </c>
      <c r="I23" s="254" t="s">
        <v>237</v>
      </c>
      <c r="J23" s="253" t="s">
        <v>242</v>
      </c>
      <c r="K23" s="151" t="s">
        <v>135</v>
      </c>
    </row>
    <row r="24" spans="1:11" ht="380.25" customHeight="1">
      <c r="A24" s="45"/>
      <c r="B24" s="45"/>
      <c r="C24" s="45"/>
      <c r="D24" s="45"/>
      <c r="E24" s="201" t="s">
        <v>207</v>
      </c>
      <c r="F24" s="50" t="s">
        <v>18</v>
      </c>
      <c r="G24" s="255" t="s">
        <v>234</v>
      </c>
      <c r="H24" s="255" t="s">
        <v>234</v>
      </c>
      <c r="I24" s="253" t="s">
        <v>247</v>
      </c>
      <c r="J24" s="253" t="s">
        <v>248</v>
      </c>
      <c r="K24" s="151" t="s">
        <v>135</v>
      </c>
    </row>
    <row r="25" spans="1:11" ht="273" customHeight="1">
      <c r="A25" s="45"/>
      <c r="B25" s="45"/>
      <c r="C25" s="45"/>
      <c r="D25" s="45"/>
      <c r="E25" s="201" t="s">
        <v>208</v>
      </c>
      <c r="F25" s="50" t="s">
        <v>18</v>
      </c>
      <c r="G25" s="255" t="s">
        <v>232</v>
      </c>
      <c r="H25" s="255" t="s">
        <v>232</v>
      </c>
      <c r="I25" s="253" t="s">
        <v>246</v>
      </c>
      <c r="J25" s="253" t="s">
        <v>245</v>
      </c>
      <c r="K25" s="151" t="s">
        <v>135</v>
      </c>
    </row>
    <row r="26" spans="1:11" ht="272.25" customHeight="1">
      <c r="A26" s="45"/>
      <c r="B26" s="45"/>
      <c r="C26" s="45"/>
      <c r="D26" s="45"/>
      <c r="E26" s="201" t="s">
        <v>209</v>
      </c>
      <c r="F26" s="50" t="s">
        <v>18</v>
      </c>
      <c r="G26" s="255" t="s">
        <v>235</v>
      </c>
      <c r="H26" s="255" t="s">
        <v>235</v>
      </c>
      <c r="I26" s="253" t="s">
        <v>246</v>
      </c>
      <c r="J26" s="253" t="s">
        <v>245</v>
      </c>
      <c r="K26" s="151" t="s">
        <v>135</v>
      </c>
    </row>
    <row r="27" spans="1:11" ht="375.75" customHeight="1">
      <c r="A27" s="45"/>
      <c r="B27" s="45"/>
      <c r="C27" s="45"/>
      <c r="D27" s="45"/>
      <c r="E27" s="201" t="s">
        <v>210</v>
      </c>
      <c r="F27" s="50" t="s">
        <v>18</v>
      </c>
      <c r="G27" s="255" t="s">
        <v>232</v>
      </c>
      <c r="H27" s="255" t="s">
        <v>232</v>
      </c>
      <c r="I27" s="253" t="s">
        <v>238</v>
      </c>
      <c r="J27" s="253" t="s">
        <v>248</v>
      </c>
      <c r="K27" s="151" t="s">
        <v>135</v>
      </c>
    </row>
    <row r="28" spans="1:11" ht="131.25" customHeight="1">
      <c r="A28" s="45"/>
      <c r="B28" s="45"/>
      <c r="C28" s="45"/>
      <c r="D28" s="45"/>
      <c r="E28" s="201" t="s">
        <v>211</v>
      </c>
      <c r="F28" s="50" t="s">
        <v>18</v>
      </c>
      <c r="G28" s="255" t="s">
        <v>232</v>
      </c>
      <c r="H28" s="255" t="s">
        <v>232</v>
      </c>
      <c r="I28" s="49" t="s">
        <v>255</v>
      </c>
      <c r="J28" s="49" t="s">
        <v>256</v>
      </c>
      <c r="K28" s="151" t="s">
        <v>135</v>
      </c>
    </row>
    <row r="29" spans="1:11" ht="371.25" customHeight="1">
      <c r="A29" s="45"/>
      <c r="B29" s="45"/>
      <c r="C29" s="45"/>
      <c r="D29" s="45"/>
      <c r="E29" s="201" t="s">
        <v>212</v>
      </c>
      <c r="F29" s="50" t="s">
        <v>18</v>
      </c>
      <c r="G29" s="255" t="s">
        <v>232</v>
      </c>
      <c r="H29" s="255" t="s">
        <v>232</v>
      </c>
      <c r="I29" s="253" t="s">
        <v>247</v>
      </c>
      <c r="J29" s="253" t="s">
        <v>249</v>
      </c>
      <c r="K29" s="151" t="s">
        <v>135</v>
      </c>
    </row>
    <row r="30" spans="1:11" ht="137.25" customHeight="1">
      <c r="A30" s="45"/>
      <c r="B30" s="45"/>
      <c r="C30" s="45"/>
      <c r="D30" s="45"/>
      <c r="E30" s="201" t="s">
        <v>213</v>
      </c>
      <c r="F30" s="50" t="s">
        <v>18</v>
      </c>
      <c r="G30" s="255" t="s">
        <v>232</v>
      </c>
      <c r="H30" s="255" t="s">
        <v>232</v>
      </c>
      <c r="I30" s="49" t="s">
        <v>257</v>
      </c>
      <c r="J30" s="49" t="s">
        <v>257</v>
      </c>
      <c r="K30" s="151" t="s">
        <v>135</v>
      </c>
    </row>
    <row r="31" spans="1:11" ht="99.75" customHeight="1">
      <c r="A31" s="45" t="s">
        <v>16</v>
      </c>
      <c r="B31" s="45" t="s">
        <v>19</v>
      </c>
      <c r="C31" s="45" t="s">
        <v>23</v>
      </c>
      <c r="D31" s="45"/>
      <c r="E31" s="145" t="s">
        <v>61</v>
      </c>
      <c r="F31" s="50" t="s">
        <v>18</v>
      </c>
      <c r="G31" s="255" t="s">
        <v>232</v>
      </c>
      <c r="H31" s="255" t="s">
        <v>232</v>
      </c>
      <c r="I31" s="254" t="s">
        <v>237</v>
      </c>
      <c r="J31" s="253" t="s">
        <v>242</v>
      </c>
      <c r="K31" s="143" t="s">
        <v>190</v>
      </c>
    </row>
    <row r="32" spans="1:11" ht="137.25" customHeight="1">
      <c r="A32" s="45" t="s">
        <v>16</v>
      </c>
      <c r="B32" s="45" t="s">
        <v>19</v>
      </c>
      <c r="C32" s="45" t="s">
        <v>26</v>
      </c>
      <c r="D32" s="45"/>
      <c r="E32" s="145" t="s">
        <v>196</v>
      </c>
      <c r="F32" s="124" t="s">
        <v>18</v>
      </c>
      <c r="G32" s="255" t="s">
        <v>232</v>
      </c>
      <c r="H32" s="255" t="s">
        <v>232</v>
      </c>
      <c r="I32" s="145"/>
      <c r="J32" s="145"/>
      <c r="K32" s="151" t="s">
        <v>135</v>
      </c>
    </row>
    <row r="33" spans="1:11" ht="370.5" customHeight="1">
      <c r="A33" s="45" t="s">
        <v>16</v>
      </c>
      <c r="B33" s="45" t="s">
        <v>19</v>
      </c>
      <c r="C33" s="45" t="s">
        <v>26</v>
      </c>
      <c r="D33" s="45" t="s">
        <v>19</v>
      </c>
      <c r="E33" s="193" t="s">
        <v>27</v>
      </c>
      <c r="F33" s="124" t="s">
        <v>18</v>
      </c>
      <c r="G33" s="255" t="s">
        <v>232</v>
      </c>
      <c r="H33" s="255" t="s">
        <v>232</v>
      </c>
      <c r="I33" s="253" t="s">
        <v>247</v>
      </c>
      <c r="J33" s="253" t="s">
        <v>249</v>
      </c>
      <c r="K33" s="151" t="s">
        <v>135</v>
      </c>
    </row>
    <row r="34" spans="1:11" ht="91.5" customHeight="1">
      <c r="A34" s="51">
        <v>10</v>
      </c>
      <c r="B34" s="44" t="s">
        <v>21</v>
      </c>
      <c r="C34" s="51"/>
      <c r="D34" s="44"/>
      <c r="E34" s="186" t="s">
        <v>62</v>
      </c>
      <c r="F34" s="47" t="s">
        <v>18</v>
      </c>
      <c r="G34" s="255" t="s">
        <v>232</v>
      </c>
      <c r="H34" s="255" t="s">
        <v>232</v>
      </c>
      <c r="I34" s="52"/>
      <c r="J34" s="52"/>
      <c r="K34" s="114" t="s">
        <v>189</v>
      </c>
    </row>
    <row r="35" spans="1:11" ht="147" customHeight="1">
      <c r="A35" s="53">
        <v>10</v>
      </c>
      <c r="B35" s="45" t="s">
        <v>21</v>
      </c>
      <c r="C35" s="45" t="s">
        <v>21</v>
      </c>
      <c r="D35" s="144"/>
      <c r="E35" s="147" t="s">
        <v>216</v>
      </c>
      <c r="F35" s="148" t="s">
        <v>18</v>
      </c>
      <c r="G35" s="255" t="s">
        <v>232</v>
      </c>
      <c r="H35" s="255" t="s">
        <v>232</v>
      </c>
      <c r="I35" s="149"/>
      <c r="J35" s="49"/>
      <c r="K35" s="114" t="s">
        <v>189</v>
      </c>
    </row>
    <row r="36" spans="1:11" ht="137.25" customHeight="1">
      <c r="A36" s="53"/>
      <c r="B36" s="45"/>
      <c r="C36" s="45"/>
      <c r="D36" s="144"/>
      <c r="E36" s="147" t="s">
        <v>217</v>
      </c>
      <c r="F36" s="148" t="s">
        <v>18</v>
      </c>
      <c r="G36" s="255" t="s">
        <v>232</v>
      </c>
      <c r="H36" s="255" t="s">
        <v>232</v>
      </c>
      <c r="I36" s="149"/>
      <c r="J36" s="49"/>
      <c r="K36" s="151" t="s">
        <v>135</v>
      </c>
    </row>
    <row r="37" spans="1:11" ht="129" customHeight="1">
      <c r="A37" s="53"/>
      <c r="B37" s="45"/>
      <c r="C37" s="45"/>
      <c r="D37" s="144"/>
      <c r="E37" s="147" t="s">
        <v>218</v>
      </c>
      <c r="F37" s="148" t="s">
        <v>18</v>
      </c>
      <c r="G37" s="255" t="s">
        <v>232</v>
      </c>
      <c r="H37" s="255" t="s">
        <v>232</v>
      </c>
      <c r="I37" s="149"/>
      <c r="J37" s="49"/>
      <c r="K37" s="151" t="s">
        <v>135</v>
      </c>
    </row>
    <row r="38" spans="1:11" ht="136.5" customHeight="1">
      <c r="A38" s="53"/>
      <c r="B38" s="45"/>
      <c r="C38" s="45"/>
      <c r="D38" s="144"/>
      <c r="E38" s="147" t="s">
        <v>219</v>
      </c>
      <c r="F38" s="148" t="s">
        <v>18</v>
      </c>
      <c r="G38" s="255" t="s">
        <v>232</v>
      </c>
      <c r="H38" s="255" t="s">
        <v>232</v>
      </c>
      <c r="I38" s="149"/>
      <c r="J38" s="49"/>
      <c r="K38" s="151" t="s">
        <v>135</v>
      </c>
    </row>
    <row r="39" spans="1:11" ht="322.5" customHeight="1">
      <c r="A39" s="53"/>
      <c r="B39" s="45"/>
      <c r="C39" s="45"/>
      <c r="D39" s="144"/>
      <c r="E39" s="147" t="s">
        <v>220</v>
      </c>
      <c r="F39" s="148" t="s">
        <v>18</v>
      </c>
      <c r="G39" s="255" t="s">
        <v>232</v>
      </c>
      <c r="H39" s="255" t="s">
        <v>232</v>
      </c>
      <c r="I39" s="149"/>
      <c r="J39" s="49"/>
      <c r="K39" s="151" t="s">
        <v>135</v>
      </c>
    </row>
    <row r="40" spans="1:11" ht="161.25" customHeight="1">
      <c r="A40" s="53"/>
      <c r="B40" s="45"/>
      <c r="C40" s="45"/>
      <c r="D40" s="144"/>
      <c r="E40" s="147" t="s">
        <v>221</v>
      </c>
      <c r="F40" s="196"/>
      <c r="G40" s="255" t="s">
        <v>232</v>
      </c>
      <c r="H40" s="255" t="s">
        <v>232</v>
      </c>
      <c r="I40" s="253" t="s">
        <v>259</v>
      </c>
      <c r="J40" s="253" t="s">
        <v>260</v>
      </c>
      <c r="K40" s="151" t="s">
        <v>135</v>
      </c>
    </row>
    <row r="41" spans="1:11" ht="242.25" customHeight="1">
      <c r="A41" s="53"/>
      <c r="B41" s="45"/>
      <c r="C41" s="45"/>
      <c r="D41" s="144"/>
      <c r="E41" s="147" t="s">
        <v>222</v>
      </c>
      <c r="F41" s="148" t="s">
        <v>18</v>
      </c>
      <c r="G41" s="255" t="s">
        <v>232</v>
      </c>
      <c r="H41" s="255" t="s">
        <v>232</v>
      </c>
      <c r="I41" s="253" t="s">
        <v>261</v>
      </c>
      <c r="J41" s="253" t="s">
        <v>262</v>
      </c>
      <c r="K41" s="151" t="s">
        <v>135</v>
      </c>
    </row>
    <row r="42" spans="1:11" ht="129.75" customHeight="1">
      <c r="A42" s="53"/>
      <c r="B42" s="45"/>
      <c r="C42" s="45"/>
      <c r="D42" s="144"/>
      <c r="E42" s="147" t="s">
        <v>223</v>
      </c>
      <c r="F42" s="148" t="s">
        <v>18</v>
      </c>
      <c r="G42" s="255" t="s">
        <v>232</v>
      </c>
      <c r="H42" s="255" t="s">
        <v>236</v>
      </c>
      <c r="I42" s="149" t="s">
        <v>255</v>
      </c>
      <c r="J42" s="49" t="s">
        <v>255</v>
      </c>
      <c r="K42" s="151" t="s">
        <v>135</v>
      </c>
    </row>
    <row r="43" spans="1:11" ht="127.5" customHeight="1">
      <c r="A43" s="53"/>
      <c r="B43" s="45"/>
      <c r="C43" s="45"/>
      <c r="D43" s="144"/>
      <c r="E43" s="147" t="s">
        <v>224</v>
      </c>
      <c r="F43" s="148" t="s">
        <v>18</v>
      </c>
      <c r="G43" s="255" t="s">
        <v>232</v>
      </c>
      <c r="H43" s="255" t="s">
        <v>232</v>
      </c>
      <c r="I43" s="149"/>
      <c r="J43" s="49"/>
      <c r="K43" s="151" t="s">
        <v>135</v>
      </c>
    </row>
    <row r="44" spans="1:11" ht="130.5" customHeight="1">
      <c r="A44" s="51">
        <v>10</v>
      </c>
      <c r="B44" s="44" t="s">
        <v>23</v>
      </c>
      <c r="C44" s="51"/>
      <c r="D44" s="44"/>
      <c r="E44" s="150" t="s">
        <v>63</v>
      </c>
      <c r="F44" s="146" t="s">
        <v>18</v>
      </c>
      <c r="G44" s="255" t="s">
        <v>232</v>
      </c>
      <c r="H44" s="255" t="s">
        <v>232</v>
      </c>
      <c r="I44" s="52"/>
      <c r="J44" s="52"/>
      <c r="K44" s="151" t="s">
        <v>135</v>
      </c>
    </row>
    <row r="45" spans="1:11" ht="117.75" customHeight="1">
      <c r="A45" s="54" t="s">
        <v>16</v>
      </c>
      <c r="B45" s="54" t="s">
        <v>23</v>
      </c>
      <c r="C45" s="54" t="s">
        <v>19</v>
      </c>
      <c r="D45" s="55"/>
      <c r="E45" s="86" t="s">
        <v>64</v>
      </c>
      <c r="F45" s="56" t="s">
        <v>18</v>
      </c>
      <c r="G45" s="255" t="s">
        <v>232</v>
      </c>
      <c r="H45" s="255" t="s">
        <v>232</v>
      </c>
      <c r="I45" s="252" t="s">
        <v>263</v>
      </c>
      <c r="J45" s="252" t="s">
        <v>263</v>
      </c>
      <c r="K45" s="142" t="s">
        <v>115</v>
      </c>
    </row>
    <row r="46" spans="1:11" ht="153" customHeight="1">
      <c r="A46" s="54" t="s">
        <v>16</v>
      </c>
      <c r="B46" s="54" t="s">
        <v>23</v>
      </c>
      <c r="C46" s="54" t="s">
        <v>23</v>
      </c>
      <c r="D46" s="54"/>
      <c r="E46" s="86" t="s">
        <v>264</v>
      </c>
      <c r="F46" s="56" t="s">
        <v>18</v>
      </c>
      <c r="G46" s="255" t="s">
        <v>232</v>
      </c>
      <c r="H46" s="255" t="s">
        <v>232</v>
      </c>
      <c r="I46" s="254"/>
      <c r="J46" s="254"/>
      <c r="K46" s="142" t="s">
        <v>115</v>
      </c>
    </row>
    <row r="47" spans="1:11" ht="108.75" customHeight="1">
      <c r="A47" s="87" t="s">
        <v>16</v>
      </c>
      <c r="B47" s="87" t="s">
        <v>23</v>
      </c>
      <c r="C47" s="87" t="s">
        <v>26</v>
      </c>
      <c r="D47" s="87"/>
      <c r="E47" s="88" t="s">
        <v>65</v>
      </c>
      <c r="F47" s="89" t="s">
        <v>18</v>
      </c>
      <c r="G47" s="255" t="s">
        <v>232</v>
      </c>
      <c r="H47" s="255" t="s">
        <v>232</v>
      </c>
      <c r="I47" s="254" t="s">
        <v>263</v>
      </c>
      <c r="J47" s="254" t="s">
        <v>263</v>
      </c>
      <c r="K47" s="142" t="s">
        <v>115</v>
      </c>
    </row>
    <row r="48" spans="1:11" ht="161.25" customHeight="1">
      <c r="A48" s="54" t="s">
        <v>16</v>
      </c>
      <c r="B48" s="54" t="s">
        <v>23</v>
      </c>
      <c r="C48" s="54" t="s">
        <v>33</v>
      </c>
      <c r="D48" s="54"/>
      <c r="E48" s="57" t="s">
        <v>66</v>
      </c>
      <c r="F48" s="56" t="s">
        <v>18</v>
      </c>
      <c r="G48" s="255" t="s">
        <v>232</v>
      </c>
      <c r="H48" s="255" t="s">
        <v>232</v>
      </c>
      <c r="I48" s="254" t="s">
        <v>263</v>
      </c>
      <c r="J48" s="254" t="s">
        <v>263</v>
      </c>
      <c r="K48" s="142" t="s">
        <v>134</v>
      </c>
    </row>
    <row r="49" spans="1:11" ht="93.75" customHeight="1">
      <c r="A49" s="54" t="s">
        <v>16</v>
      </c>
      <c r="B49" s="54" t="s">
        <v>23</v>
      </c>
      <c r="C49" s="54" t="s">
        <v>60</v>
      </c>
      <c r="D49" s="54"/>
      <c r="E49" s="56" t="s">
        <v>67</v>
      </c>
      <c r="F49" s="56" t="s">
        <v>18</v>
      </c>
      <c r="G49" s="255" t="s">
        <v>232</v>
      </c>
      <c r="H49" s="255" t="s">
        <v>232</v>
      </c>
      <c r="I49" s="56"/>
      <c r="J49" s="56"/>
      <c r="K49" s="142" t="s">
        <v>115</v>
      </c>
    </row>
  </sheetData>
  <sheetProtection/>
  <mergeCells count="11">
    <mergeCell ref="J9:J10"/>
    <mergeCell ref="G1:I1"/>
    <mergeCell ref="A2:I2"/>
    <mergeCell ref="K9:K10"/>
    <mergeCell ref="A5:I5"/>
    <mergeCell ref="A9:D9"/>
    <mergeCell ref="E9:E10"/>
    <mergeCell ref="F9:F10"/>
    <mergeCell ref="G9:G10"/>
    <mergeCell ref="I9:I10"/>
    <mergeCell ref="H9:H10"/>
  </mergeCells>
  <printOptions/>
  <pageMargins left="0.7086614173228347" right="0.7086614173228347" top="0.7480314960629921" bottom="0.7480314960629921" header="0.31496062992125984" footer="0.31496062992125984"/>
  <pageSetup horizontalDpi="180" verticalDpi="180" orientation="landscape" paperSize="9" scale="75" r:id="rId1"/>
  <rowBreaks count="1" manualBreakCount="1">
    <brk id="12" max="255" man="1"/>
  </rowBreaks>
</worksheet>
</file>

<file path=xl/worksheets/sheet4.xml><?xml version="1.0" encoding="utf-8"?>
<worksheet xmlns="http://schemas.openxmlformats.org/spreadsheetml/2006/main" xmlns:r="http://schemas.openxmlformats.org/officeDocument/2006/relationships">
  <dimension ref="A1:P13"/>
  <sheetViews>
    <sheetView view="pageBreakPreview" zoomScale="60" zoomScalePageLayoutView="0" workbookViewId="0" topLeftCell="A1">
      <selection activeCell="L11" sqref="L11:L12"/>
    </sheetView>
  </sheetViews>
  <sheetFormatPr defaultColWidth="9.140625" defaultRowHeight="15"/>
  <cols>
    <col min="1" max="1" width="4.00390625" style="0" customWidth="1"/>
    <col min="2" max="2" width="4.421875" style="0" customWidth="1"/>
    <col min="3" max="3" width="4.140625" style="0" customWidth="1"/>
    <col min="4" max="4" width="5.00390625" style="0" customWidth="1"/>
    <col min="5" max="5" width="16.7109375" style="0" customWidth="1"/>
    <col min="6" max="6" width="17.8515625" style="0" customWidth="1"/>
    <col min="7" max="7" width="13.00390625" style="0" customWidth="1"/>
    <col min="8" max="8" width="9.8515625" style="0" customWidth="1"/>
    <col min="10" max="10" width="9.140625" style="0" hidden="1" customWidth="1"/>
  </cols>
  <sheetData>
    <row r="1" spans="1:15" ht="38.25" customHeight="1">
      <c r="A1" s="58"/>
      <c r="B1" s="58"/>
      <c r="C1" s="58"/>
      <c r="D1" s="58"/>
      <c r="E1" s="345"/>
      <c r="F1" s="345"/>
      <c r="G1" s="345"/>
      <c r="H1" s="345"/>
      <c r="I1" s="345"/>
      <c r="J1" s="345"/>
      <c r="K1" s="345"/>
      <c r="L1" s="345"/>
      <c r="M1" s="345"/>
      <c r="N1" s="345"/>
      <c r="O1" s="345"/>
    </row>
    <row r="2" spans="1:13" ht="15">
      <c r="A2" s="58"/>
      <c r="B2" s="58"/>
      <c r="C2" s="58"/>
      <c r="D2" s="58"/>
      <c r="E2" s="59"/>
      <c r="F2" s="58"/>
      <c r="G2" s="60"/>
      <c r="H2" s="58"/>
      <c r="I2" s="58"/>
      <c r="J2" s="58"/>
      <c r="K2" s="346"/>
      <c r="L2" s="346"/>
      <c r="M2" s="346"/>
    </row>
    <row r="3" spans="1:13" ht="39" customHeight="1">
      <c r="A3" s="347" t="s">
        <v>175</v>
      </c>
      <c r="B3" s="347"/>
      <c r="C3" s="347"/>
      <c r="D3" s="347"/>
      <c r="E3" s="347"/>
      <c r="F3" s="347"/>
      <c r="G3" s="347"/>
      <c r="H3" s="347"/>
      <c r="I3" s="347"/>
      <c r="J3" s="347"/>
      <c r="K3" s="347"/>
      <c r="L3" s="347"/>
      <c r="M3" s="347"/>
    </row>
    <row r="4" spans="1:13" ht="15">
      <c r="A4" s="61"/>
      <c r="B4" s="61"/>
      <c r="C4" s="61"/>
      <c r="D4" s="61"/>
      <c r="E4" s="59"/>
      <c r="F4" s="62"/>
      <c r="G4" s="59"/>
      <c r="H4" s="61"/>
      <c r="I4" s="61"/>
      <c r="J4" s="61"/>
      <c r="K4" s="61"/>
      <c r="L4" s="61"/>
      <c r="M4" s="61"/>
    </row>
    <row r="5" spans="1:13" ht="31.5" customHeight="1">
      <c r="A5" s="347" t="s">
        <v>151</v>
      </c>
      <c r="B5" s="347"/>
      <c r="C5" s="347"/>
      <c r="D5" s="347"/>
      <c r="E5" s="347"/>
      <c r="F5" s="347"/>
      <c r="G5" s="347"/>
      <c r="H5" s="347"/>
      <c r="I5" s="347"/>
      <c r="J5" s="347"/>
      <c r="K5" s="347"/>
      <c r="L5" s="347"/>
      <c r="M5" s="347"/>
    </row>
    <row r="6" spans="1:13" ht="15">
      <c r="A6" s="270" t="s">
        <v>0</v>
      </c>
      <c r="B6" s="270"/>
      <c r="C6" s="270"/>
      <c r="D6" s="270"/>
      <c r="E6" s="270"/>
      <c r="F6" s="270"/>
      <c r="G6" s="270"/>
      <c r="H6" s="270"/>
      <c r="I6" s="270"/>
      <c r="J6" s="270"/>
      <c r="K6" s="270"/>
      <c r="L6" s="270"/>
      <c r="M6" s="270"/>
    </row>
    <row r="7" spans="1:6" ht="15">
      <c r="A7" s="348"/>
      <c r="B7" s="348"/>
      <c r="C7" s="348"/>
      <c r="D7" s="348"/>
      <c r="E7" s="348"/>
      <c r="F7" s="348"/>
    </row>
    <row r="8" spans="1:13" ht="15">
      <c r="A8" s="63"/>
      <c r="B8" s="63"/>
      <c r="C8" s="63"/>
      <c r="D8" s="63"/>
      <c r="E8" s="63"/>
      <c r="F8" s="64"/>
      <c r="G8" s="350"/>
      <c r="H8" s="350"/>
      <c r="I8" s="350"/>
      <c r="J8" s="350"/>
      <c r="K8" s="350"/>
      <c r="L8" s="350"/>
      <c r="M8" s="350"/>
    </row>
    <row r="9" spans="1:15" ht="41.25" customHeight="1">
      <c r="A9" s="351" t="s">
        <v>1</v>
      </c>
      <c r="B9" s="352"/>
      <c r="C9" s="352"/>
      <c r="D9" s="353"/>
      <c r="E9" s="265" t="s">
        <v>73</v>
      </c>
      <c r="F9" s="265" t="s">
        <v>74</v>
      </c>
      <c r="G9" s="265" t="s">
        <v>75</v>
      </c>
      <c r="H9" s="273" t="s">
        <v>76</v>
      </c>
      <c r="I9" s="273"/>
      <c r="J9" s="273"/>
      <c r="K9" s="354" t="s">
        <v>77</v>
      </c>
      <c r="L9" s="355"/>
      <c r="M9" s="356"/>
      <c r="N9" s="359" t="s">
        <v>83</v>
      </c>
      <c r="O9" s="360"/>
    </row>
    <row r="10" spans="1:15" ht="92.25" customHeight="1">
      <c r="A10" s="41" t="s">
        <v>6</v>
      </c>
      <c r="B10" s="41" t="s">
        <v>7</v>
      </c>
      <c r="C10" s="41" t="s">
        <v>8</v>
      </c>
      <c r="D10" s="41" t="s">
        <v>9</v>
      </c>
      <c r="E10" s="266" t="s">
        <v>78</v>
      </c>
      <c r="F10" s="266" t="s">
        <v>10</v>
      </c>
      <c r="G10" s="266"/>
      <c r="H10" s="41" t="s">
        <v>79</v>
      </c>
      <c r="I10" s="354" t="s">
        <v>80</v>
      </c>
      <c r="J10" s="356"/>
      <c r="K10" s="41" t="s">
        <v>81</v>
      </c>
      <c r="L10" s="41" t="s">
        <v>137</v>
      </c>
      <c r="M10" s="41" t="s">
        <v>82</v>
      </c>
      <c r="N10" s="163" t="s">
        <v>35</v>
      </c>
      <c r="O10" s="163" t="s">
        <v>84</v>
      </c>
    </row>
    <row r="11" spans="1:15" ht="51" customHeight="1">
      <c r="A11" s="361" t="s">
        <v>16</v>
      </c>
      <c r="B11" s="361" t="s">
        <v>19</v>
      </c>
      <c r="C11" s="361" t="s">
        <v>23</v>
      </c>
      <c r="D11" s="363" t="s">
        <v>19</v>
      </c>
      <c r="E11" s="365" t="s">
        <v>176</v>
      </c>
      <c r="F11" s="139" t="s">
        <v>177</v>
      </c>
      <c r="G11" s="164" t="s">
        <v>178</v>
      </c>
      <c r="H11" s="187">
        <v>45280</v>
      </c>
      <c r="I11" s="187">
        <v>45280</v>
      </c>
      <c r="J11" s="188"/>
      <c r="K11" s="349">
        <v>26849.4</v>
      </c>
      <c r="L11" s="349">
        <v>30291.2</v>
      </c>
      <c r="M11" s="349">
        <v>30039.16</v>
      </c>
      <c r="N11" s="357">
        <f>M11/K11*100</f>
        <v>111.88019099123257</v>
      </c>
      <c r="O11" s="357">
        <f>M11/L11*100</f>
        <v>99.16794316501162</v>
      </c>
    </row>
    <row r="12" spans="1:16" ht="50.25" customHeight="1">
      <c r="A12" s="362"/>
      <c r="B12" s="362"/>
      <c r="C12" s="362"/>
      <c r="D12" s="364"/>
      <c r="E12" s="365"/>
      <c r="F12" s="139" t="s">
        <v>179</v>
      </c>
      <c r="G12" s="165" t="s">
        <v>180</v>
      </c>
      <c r="H12" s="164">
        <v>271</v>
      </c>
      <c r="I12" s="358">
        <v>271</v>
      </c>
      <c r="J12" s="358"/>
      <c r="K12" s="349"/>
      <c r="L12" s="349"/>
      <c r="M12" s="349"/>
      <c r="N12" s="357"/>
      <c r="O12" s="357"/>
      <c r="P12" s="75"/>
    </row>
    <row r="13" spans="6:7" ht="12.75" customHeight="1">
      <c r="F13" s="189"/>
      <c r="G13" s="190"/>
    </row>
  </sheetData>
  <sheetProtection/>
  <mergeCells count="26">
    <mergeCell ref="N11:N12"/>
    <mergeCell ref="O11:O12"/>
    <mergeCell ref="I12:J12"/>
    <mergeCell ref="N9:O9"/>
    <mergeCell ref="I10:J10"/>
    <mergeCell ref="A11:A12"/>
    <mergeCell ref="B11:B12"/>
    <mergeCell ref="C11:C12"/>
    <mergeCell ref="D11:D12"/>
    <mergeCell ref="E11:E12"/>
    <mergeCell ref="K11:K12"/>
    <mergeCell ref="L11:L12"/>
    <mergeCell ref="M11:M12"/>
    <mergeCell ref="G8:M8"/>
    <mergeCell ref="A9:D9"/>
    <mergeCell ref="E9:E10"/>
    <mergeCell ref="F9:F10"/>
    <mergeCell ref="G9:G10"/>
    <mergeCell ref="H9:J9"/>
    <mergeCell ref="K9:M9"/>
    <mergeCell ref="E1:O1"/>
    <mergeCell ref="K2:M2"/>
    <mergeCell ref="A3:M3"/>
    <mergeCell ref="A5:M5"/>
    <mergeCell ref="A6:M6"/>
    <mergeCell ref="A7:F7"/>
  </mergeCells>
  <printOptions/>
  <pageMargins left="0.7" right="0.7" top="0.75" bottom="0.75" header="0.3" footer="0.3"/>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Z31"/>
  <sheetViews>
    <sheetView tabSelected="1" view="pageBreakPreview" zoomScaleNormal="75" zoomScaleSheetLayoutView="100" zoomScalePageLayoutView="0" workbookViewId="0" topLeftCell="A7">
      <selection activeCell="N21" sqref="N21:O21"/>
    </sheetView>
  </sheetViews>
  <sheetFormatPr defaultColWidth="9.140625" defaultRowHeight="15"/>
  <cols>
    <col min="1" max="1" width="14.00390625" style="42" customWidth="1"/>
    <col min="2" max="2" width="14.421875" style="42" customWidth="1"/>
    <col min="3" max="3" width="6.140625" style="42" customWidth="1"/>
    <col min="4" max="4" width="17.00390625" style="42" customWidth="1"/>
    <col min="5" max="6" width="10.00390625" style="42" customWidth="1"/>
    <col min="7" max="7" width="7.00390625" style="42" customWidth="1"/>
    <col min="8" max="8" width="3.8515625" style="42" customWidth="1"/>
    <col min="9" max="9" width="9.140625" style="42" customWidth="1"/>
    <col min="10" max="10" width="1.7109375" style="42" customWidth="1"/>
    <col min="11" max="11" width="2.421875" style="42" hidden="1" customWidth="1"/>
    <col min="12" max="12" width="14.00390625" style="42" customWidth="1"/>
    <col min="13" max="13" width="9.140625" style="42" hidden="1" customWidth="1"/>
    <col min="14" max="14" width="17.28125" style="42" customWidth="1"/>
    <col min="15" max="15" width="5.28125" style="42" hidden="1" customWidth="1"/>
    <col min="16" max="16" width="42.00390625" style="42" customWidth="1"/>
    <col min="17" max="17" width="0.13671875" style="42" hidden="1" customWidth="1"/>
    <col min="18" max="22" width="9.140625" style="42" hidden="1" customWidth="1"/>
    <col min="23" max="23" width="1.57421875" style="42" customWidth="1"/>
    <col min="24" max="26" width="9.140625" style="42" hidden="1" customWidth="1"/>
    <col min="27" max="16384" width="9.140625" style="42" customWidth="1"/>
  </cols>
  <sheetData>
    <row r="1" spans="1:16" ht="15" customHeight="1">
      <c r="A1" s="384" t="s">
        <v>185</v>
      </c>
      <c r="B1" s="384"/>
      <c r="C1" s="384"/>
      <c r="D1" s="384"/>
      <c r="E1" s="384"/>
      <c r="F1" s="384"/>
      <c r="G1" s="384"/>
      <c r="H1" s="384"/>
      <c r="I1" s="384"/>
      <c r="J1" s="384"/>
      <c r="K1" s="384"/>
      <c r="L1" s="384"/>
      <c r="M1" s="384"/>
      <c r="N1" s="384"/>
      <c r="O1" s="384"/>
      <c r="P1" s="384"/>
    </row>
    <row r="2" spans="1:16" ht="15" customHeight="1">
      <c r="A2" s="384" t="s">
        <v>184</v>
      </c>
      <c r="B2" s="384"/>
      <c r="C2" s="384"/>
      <c r="D2" s="384"/>
      <c r="E2" s="384"/>
      <c r="F2" s="384"/>
      <c r="G2" s="384"/>
      <c r="H2" s="384"/>
      <c r="I2" s="384"/>
      <c r="J2" s="384"/>
      <c r="K2" s="384"/>
      <c r="L2" s="384"/>
      <c r="M2" s="384"/>
      <c r="N2" s="384"/>
      <c r="O2" s="384"/>
      <c r="P2" s="384"/>
    </row>
    <row r="3" spans="1:13" ht="15">
      <c r="A3" s="385" t="s">
        <v>85</v>
      </c>
      <c r="B3" s="385"/>
      <c r="C3" s="385"/>
      <c r="D3" s="385"/>
      <c r="E3" s="385"/>
      <c r="F3" s="385"/>
      <c r="G3" s="385"/>
      <c r="H3" s="385"/>
      <c r="I3" s="385"/>
      <c r="J3" s="385"/>
      <c r="K3" s="385"/>
      <c r="L3" s="385"/>
      <c r="M3" s="385"/>
    </row>
    <row r="4" spans="1:8" ht="15">
      <c r="A4" s="382"/>
      <c r="B4" s="382"/>
      <c r="C4" s="382"/>
      <c r="D4" s="382"/>
      <c r="E4" s="383"/>
      <c r="F4" s="120"/>
      <c r="G4" s="120"/>
      <c r="H4" s="120"/>
    </row>
    <row r="5" spans="1:8" ht="9" customHeight="1">
      <c r="A5" s="382"/>
      <c r="B5" s="382"/>
      <c r="C5" s="382"/>
      <c r="D5" s="382"/>
      <c r="E5" s="383"/>
      <c r="F5" s="120"/>
      <c r="G5" s="120"/>
      <c r="H5" s="120"/>
    </row>
    <row r="6" spans="1:16" ht="39" customHeight="1">
      <c r="A6" s="386" t="s">
        <v>1</v>
      </c>
      <c r="B6" s="387"/>
      <c r="C6" s="358" t="s">
        <v>86</v>
      </c>
      <c r="D6" s="358" t="s">
        <v>87</v>
      </c>
      <c r="E6" s="358" t="s">
        <v>88</v>
      </c>
      <c r="F6" s="390" t="s">
        <v>141</v>
      </c>
      <c r="G6" s="391"/>
      <c r="H6" s="392"/>
      <c r="I6" s="358" t="s">
        <v>89</v>
      </c>
      <c r="J6" s="358"/>
      <c r="K6" s="358"/>
      <c r="L6" s="358"/>
      <c r="M6" s="358"/>
      <c r="N6" s="402" t="s">
        <v>140</v>
      </c>
      <c r="O6" s="403"/>
      <c r="P6" s="410" t="s">
        <v>107</v>
      </c>
    </row>
    <row r="7" spans="1:16" ht="24.75" customHeight="1">
      <c r="A7" s="388"/>
      <c r="B7" s="389"/>
      <c r="C7" s="358"/>
      <c r="D7" s="358"/>
      <c r="E7" s="358"/>
      <c r="F7" s="396"/>
      <c r="G7" s="397"/>
      <c r="H7" s="398"/>
      <c r="I7" s="390" t="s">
        <v>105</v>
      </c>
      <c r="J7" s="391"/>
      <c r="K7" s="392"/>
      <c r="L7" s="390" t="s">
        <v>106</v>
      </c>
      <c r="M7" s="392"/>
      <c r="N7" s="404"/>
      <c r="O7" s="405"/>
      <c r="P7" s="411"/>
    </row>
    <row r="8" spans="1:16" ht="26.25" customHeight="1">
      <c r="A8" s="65" t="s">
        <v>90</v>
      </c>
      <c r="B8" s="65" t="s">
        <v>7</v>
      </c>
      <c r="C8" s="374"/>
      <c r="D8" s="374"/>
      <c r="E8" s="374"/>
      <c r="F8" s="393"/>
      <c r="G8" s="394"/>
      <c r="H8" s="395"/>
      <c r="I8" s="393"/>
      <c r="J8" s="394"/>
      <c r="K8" s="395"/>
      <c r="L8" s="393"/>
      <c r="M8" s="395"/>
      <c r="N8" s="406"/>
      <c r="O8" s="407"/>
      <c r="P8" s="412"/>
    </row>
    <row r="9" spans="1:16" ht="15">
      <c r="A9" s="23" t="s">
        <v>16</v>
      </c>
      <c r="B9" s="23"/>
      <c r="C9" s="366" t="s">
        <v>174</v>
      </c>
      <c r="D9" s="367"/>
      <c r="E9" s="367"/>
      <c r="F9" s="367"/>
      <c r="G9" s="367"/>
      <c r="H9" s="367"/>
      <c r="I9" s="367"/>
      <c r="J9" s="367"/>
      <c r="K9" s="367"/>
      <c r="L9" s="367"/>
      <c r="M9" s="367"/>
      <c r="N9" s="367"/>
      <c r="O9" s="367"/>
      <c r="P9" s="368"/>
    </row>
    <row r="10" spans="1:26" ht="91.5" customHeight="1">
      <c r="A10" s="23" t="s">
        <v>16</v>
      </c>
      <c r="B10" s="23" t="s">
        <v>142</v>
      </c>
      <c r="C10" s="23" t="s">
        <v>91</v>
      </c>
      <c r="D10" s="178" t="s">
        <v>92</v>
      </c>
      <c r="E10" s="153" t="s">
        <v>93</v>
      </c>
      <c r="F10" s="354">
        <v>66.8</v>
      </c>
      <c r="G10" s="355"/>
      <c r="H10" s="356"/>
      <c r="I10" s="408">
        <v>66.5</v>
      </c>
      <c r="J10" s="409"/>
      <c r="K10" s="179">
        <v>66</v>
      </c>
      <c r="L10" s="179">
        <v>67.3</v>
      </c>
      <c r="M10" s="179">
        <v>68</v>
      </c>
      <c r="N10" s="377" t="s">
        <v>226</v>
      </c>
      <c r="O10" s="378"/>
      <c r="P10" s="375"/>
      <c r="X10" s="381"/>
      <c r="Y10" s="381"/>
      <c r="Z10" s="381"/>
    </row>
    <row r="11" spans="1:26" ht="108" customHeight="1">
      <c r="A11" s="23" t="s">
        <v>16</v>
      </c>
      <c r="B11" s="23" t="s">
        <v>142</v>
      </c>
      <c r="C11" s="180" t="s">
        <v>94</v>
      </c>
      <c r="D11" s="139" t="s">
        <v>144</v>
      </c>
      <c r="E11" s="153" t="s">
        <v>143</v>
      </c>
      <c r="F11" s="354">
        <v>640</v>
      </c>
      <c r="G11" s="355"/>
      <c r="H11" s="356"/>
      <c r="I11" s="408">
        <v>645</v>
      </c>
      <c r="J11" s="409"/>
      <c r="K11" s="179">
        <v>94.5</v>
      </c>
      <c r="L11" s="179">
        <v>645</v>
      </c>
      <c r="M11" s="179">
        <v>95.5</v>
      </c>
      <c r="N11" s="379">
        <v>100</v>
      </c>
      <c r="O11" s="380"/>
      <c r="P11" s="376"/>
      <c r="X11" s="381"/>
      <c r="Y11" s="381"/>
      <c r="Z11" s="381"/>
    </row>
    <row r="12" spans="1:16" ht="15">
      <c r="A12" s="23" t="s">
        <v>16</v>
      </c>
      <c r="B12" s="23" t="s">
        <v>19</v>
      </c>
      <c r="C12" s="69" t="s">
        <v>59</v>
      </c>
      <c r="D12" s="70"/>
      <c r="E12" s="70"/>
      <c r="F12" s="70"/>
      <c r="G12" s="70"/>
      <c r="H12" s="70"/>
      <c r="I12" s="70"/>
      <c r="J12" s="70"/>
      <c r="K12" s="70"/>
      <c r="L12" s="70"/>
      <c r="M12" s="71"/>
      <c r="N12" s="12"/>
      <c r="O12" s="12"/>
      <c r="P12" s="181"/>
    </row>
    <row r="13" spans="1:16" ht="52.5" customHeight="1">
      <c r="A13" s="23" t="s">
        <v>16</v>
      </c>
      <c r="B13" s="23" t="s">
        <v>19</v>
      </c>
      <c r="C13" s="12">
        <v>1</v>
      </c>
      <c r="D13" s="139" t="s">
        <v>145</v>
      </c>
      <c r="E13" s="12" t="s">
        <v>93</v>
      </c>
      <c r="F13" s="369">
        <v>90.3</v>
      </c>
      <c r="G13" s="373"/>
      <c r="H13" s="370"/>
      <c r="I13" s="369">
        <v>92</v>
      </c>
      <c r="J13" s="370"/>
      <c r="K13" s="138"/>
      <c r="L13" s="12">
        <v>89.3</v>
      </c>
      <c r="M13" s="138"/>
      <c r="N13" s="23" t="s">
        <v>225</v>
      </c>
      <c r="O13" s="12"/>
      <c r="P13" s="139" t="s">
        <v>187</v>
      </c>
    </row>
    <row r="14" spans="1:16" ht="99.75" customHeight="1">
      <c r="A14" s="23" t="s">
        <v>16</v>
      </c>
      <c r="B14" s="23" t="s">
        <v>19</v>
      </c>
      <c r="C14" s="12">
        <v>2</v>
      </c>
      <c r="D14" s="139" t="s">
        <v>146</v>
      </c>
      <c r="E14" s="12" t="s">
        <v>93</v>
      </c>
      <c r="F14" s="369">
        <v>84.8</v>
      </c>
      <c r="G14" s="373"/>
      <c r="H14" s="370"/>
      <c r="I14" s="369">
        <v>80.5</v>
      </c>
      <c r="J14" s="370"/>
      <c r="K14" s="138"/>
      <c r="L14" s="12">
        <v>86</v>
      </c>
      <c r="M14" s="138"/>
      <c r="N14" s="23" t="s">
        <v>227</v>
      </c>
      <c r="O14" s="12"/>
      <c r="P14" s="256" t="s">
        <v>265</v>
      </c>
    </row>
    <row r="15" spans="1:16" ht="168" customHeight="1">
      <c r="A15" s="23" t="s">
        <v>16</v>
      </c>
      <c r="B15" s="23" t="s">
        <v>19</v>
      </c>
      <c r="C15" s="182" t="s">
        <v>95</v>
      </c>
      <c r="D15" s="178" t="s">
        <v>96</v>
      </c>
      <c r="E15" s="41" t="s">
        <v>93</v>
      </c>
      <c r="F15" s="354">
        <v>22.8</v>
      </c>
      <c r="G15" s="355"/>
      <c r="H15" s="356"/>
      <c r="I15" s="354">
        <v>26.3</v>
      </c>
      <c r="J15" s="356"/>
      <c r="K15" s="41">
        <v>15.8</v>
      </c>
      <c r="L15" s="41">
        <v>26.87</v>
      </c>
      <c r="M15" s="41">
        <v>22.8</v>
      </c>
      <c r="N15" s="377" t="s">
        <v>268</v>
      </c>
      <c r="O15" s="378"/>
      <c r="P15" s="181"/>
    </row>
    <row r="16" spans="1:16" ht="15">
      <c r="A16" s="23" t="s">
        <v>16</v>
      </c>
      <c r="B16" s="23" t="s">
        <v>21</v>
      </c>
      <c r="C16" s="366" t="s">
        <v>62</v>
      </c>
      <c r="D16" s="367"/>
      <c r="E16" s="367"/>
      <c r="F16" s="367"/>
      <c r="G16" s="367"/>
      <c r="H16" s="367"/>
      <c r="I16" s="367"/>
      <c r="J16" s="367"/>
      <c r="K16" s="367"/>
      <c r="L16" s="367"/>
      <c r="M16" s="367"/>
      <c r="N16" s="367"/>
      <c r="O16" s="367"/>
      <c r="P16" s="368"/>
    </row>
    <row r="17" spans="1:16" ht="111.75" customHeight="1">
      <c r="A17" s="23" t="s">
        <v>16</v>
      </c>
      <c r="B17" s="23" t="s">
        <v>21</v>
      </c>
      <c r="C17" s="23" t="s">
        <v>91</v>
      </c>
      <c r="D17" s="178" t="s">
        <v>98</v>
      </c>
      <c r="E17" s="41" t="s">
        <v>99</v>
      </c>
      <c r="F17" s="354">
        <v>10</v>
      </c>
      <c r="G17" s="355"/>
      <c r="H17" s="356"/>
      <c r="I17" s="369">
        <v>10</v>
      </c>
      <c r="J17" s="370"/>
      <c r="K17" s="41">
        <v>10</v>
      </c>
      <c r="L17" s="41">
        <v>10.018</v>
      </c>
      <c r="M17" s="41">
        <v>10</v>
      </c>
      <c r="N17" s="371">
        <v>100.18</v>
      </c>
      <c r="O17" s="372"/>
      <c r="P17" s="178"/>
    </row>
    <row r="18" spans="1:16" ht="108.75" customHeight="1">
      <c r="A18" s="23" t="s">
        <v>16</v>
      </c>
      <c r="B18" s="23" t="s">
        <v>21</v>
      </c>
      <c r="C18" s="183">
        <v>2</v>
      </c>
      <c r="D18" s="178" t="s">
        <v>100</v>
      </c>
      <c r="E18" s="12" t="s">
        <v>97</v>
      </c>
      <c r="F18" s="369">
        <v>26</v>
      </c>
      <c r="G18" s="373"/>
      <c r="H18" s="370"/>
      <c r="I18" s="369">
        <v>12</v>
      </c>
      <c r="J18" s="370"/>
      <c r="K18" s="12">
        <v>11</v>
      </c>
      <c r="L18" s="12">
        <v>43</v>
      </c>
      <c r="M18" s="12">
        <v>12</v>
      </c>
      <c r="N18" s="371">
        <v>358.33</v>
      </c>
      <c r="O18" s="372"/>
      <c r="P18" s="256" t="s">
        <v>266</v>
      </c>
    </row>
    <row r="19" spans="1:16" ht="15">
      <c r="A19" s="23" t="s">
        <v>16</v>
      </c>
      <c r="B19" s="23" t="s">
        <v>23</v>
      </c>
      <c r="C19" s="399" t="s">
        <v>63</v>
      </c>
      <c r="D19" s="400"/>
      <c r="E19" s="400"/>
      <c r="F19" s="400"/>
      <c r="G19" s="400"/>
      <c r="H19" s="400"/>
      <c r="I19" s="400"/>
      <c r="J19" s="400"/>
      <c r="K19" s="400"/>
      <c r="L19" s="400"/>
      <c r="M19" s="400"/>
      <c r="N19" s="400"/>
      <c r="O19" s="400"/>
      <c r="P19" s="401"/>
    </row>
    <row r="20" spans="1:16" ht="77.25" customHeight="1">
      <c r="A20" s="23" t="s">
        <v>16</v>
      </c>
      <c r="B20" s="23" t="s">
        <v>23</v>
      </c>
      <c r="C20" s="23" t="s">
        <v>91</v>
      </c>
      <c r="D20" s="67" t="s">
        <v>101</v>
      </c>
      <c r="E20" s="12" t="s">
        <v>93</v>
      </c>
      <c r="F20" s="369">
        <v>1</v>
      </c>
      <c r="G20" s="373"/>
      <c r="H20" s="370"/>
      <c r="I20" s="369">
        <v>1</v>
      </c>
      <c r="J20" s="370"/>
      <c r="K20" s="12">
        <v>8.4</v>
      </c>
      <c r="L20" s="66">
        <v>1</v>
      </c>
      <c r="M20" s="68">
        <v>1</v>
      </c>
      <c r="N20" s="369">
        <v>100</v>
      </c>
      <c r="O20" s="370"/>
      <c r="P20" s="184"/>
    </row>
    <row r="21" spans="1:16" ht="89.25" customHeight="1">
      <c r="A21" s="23" t="s">
        <v>16</v>
      </c>
      <c r="B21" s="23" t="s">
        <v>23</v>
      </c>
      <c r="C21" s="23" t="s">
        <v>94</v>
      </c>
      <c r="D21" s="67" t="s">
        <v>102</v>
      </c>
      <c r="E21" s="12" t="s">
        <v>93</v>
      </c>
      <c r="F21" s="369">
        <v>115.06</v>
      </c>
      <c r="G21" s="373"/>
      <c r="H21" s="370"/>
      <c r="I21" s="369">
        <v>95</v>
      </c>
      <c r="J21" s="370"/>
      <c r="K21" s="12" t="s">
        <v>103</v>
      </c>
      <c r="L21" s="369">
        <v>99.6</v>
      </c>
      <c r="M21" s="370"/>
      <c r="N21" s="377" t="s">
        <v>228</v>
      </c>
      <c r="O21" s="378"/>
      <c r="P21" s="184"/>
    </row>
    <row r="22" spans="1:16" ht="15">
      <c r="A22" s="185"/>
      <c r="B22" s="185"/>
      <c r="C22" s="185"/>
      <c r="D22" s="185"/>
      <c r="E22" s="185"/>
      <c r="F22" s="185"/>
      <c r="G22" s="185"/>
      <c r="H22" s="185"/>
      <c r="I22" s="185"/>
      <c r="J22" s="185"/>
      <c r="K22" s="185"/>
      <c r="L22" s="185"/>
      <c r="M22" s="185"/>
      <c r="N22" s="185"/>
      <c r="O22" s="185"/>
      <c r="P22" s="185"/>
    </row>
    <row r="23" spans="1:16" ht="15" customHeight="1">
      <c r="A23" s="346"/>
      <c r="B23" s="346"/>
      <c r="C23" s="346"/>
      <c r="D23" s="346"/>
      <c r="E23" s="346"/>
      <c r="F23" s="346"/>
      <c r="G23" s="346"/>
      <c r="H23" s="346"/>
      <c r="I23" s="346"/>
      <c r="J23" s="346"/>
      <c r="K23" s="346"/>
      <c r="L23" s="346"/>
      <c r="M23" s="346"/>
      <c r="N23" s="346"/>
      <c r="O23" s="346"/>
      <c r="P23" s="346"/>
    </row>
    <row r="24" spans="1:16" ht="15">
      <c r="A24" s="346"/>
      <c r="B24" s="346"/>
      <c r="C24" s="346"/>
      <c r="D24" s="346"/>
      <c r="E24" s="346"/>
      <c r="F24" s="346"/>
      <c r="G24" s="346"/>
      <c r="H24" s="346"/>
      <c r="I24" s="346"/>
      <c r="J24" s="346"/>
      <c r="K24" s="346"/>
      <c r="L24" s="346"/>
      <c r="M24" s="346"/>
      <c r="N24" s="346"/>
      <c r="O24" s="346"/>
      <c r="P24" s="346"/>
    </row>
    <row r="25" spans="1:16" ht="15">
      <c r="A25" s="346"/>
      <c r="B25" s="346"/>
      <c r="C25" s="346"/>
      <c r="D25" s="346"/>
      <c r="E25" s="346"/>
      <c r="F25" s="346"/>
      <c r="G25" s="346"/>
      <c r="H25" s="346"/>
      <c r="I25" s="346"/>
      <c r="J25" s="346"/>
      <c r="K25" s="346"/>
      <c r="L25" s="346"/>
      <c r="M25" s="346"/>
      <c r="N25" s="346"/>
      <c r="O25" s="346"/>
      <c r="P25" s="346"/>
    </row>
    <row r="26" spans="1:16" ht="15">
      <c r="A26" s="346"/>
      <c r="B26" s="346"/>
      <c r="C26" s="346"/>
      <c r="D26" s="346"/>
      <c r="E26" s="346"/>
      <c r="F26" s="346"/>
      <c r="G26" s="346"/>
      <c r="H26" s="346"/>
      <c r="I26" s="346"/>
      <c r="J26" s="346"/>
      <c r="K26" s="346"/>
      <c r="L26" s="346"/>
      <c r="M26" s="346"/>
      <c r="N26" s="346"/>
      <c r="O26" s="346"/>
      <c r="P26" s="346"/>
    </row>
    <row r="27" spans="1:16" ht="15">
      <c r="A27" s="346"/>
      <c r="B27" s="346"/>
      <c r="C27" s="346"/>
      <c r="D27" s="346"/>
      <c r="E27" s="346"/>
      <c r="F27" s="346"/>
      <c r="G27" s="346"/>
      <c r="H27" s="346"/>
      <c r="I27" s="346"/>
      <c r="J27" s="346"/>
      <c r="K27" s="346"/>
      <c r="L27" s="346"/>
      <c r="M27" s="346"/>
      <c r="N27" s="346"/>
      <c r="O27" s="346"/>
      <c r="P27" s="346"/>
    </row>
    <row r="28" spans="1:16" ht="15">
      <c r="A28" s="346"/>
      <c r="B28" s="346"/>
      <c r="C28" s="346"/>
      <c r="D28" s="346"/>
      <c r="E28" s="346"/>
      <c r="F28" s="346"/>
      <c r="G28" s="346"/>
      <c r="H28" s="346"/>
      <c r="I28" s="346"/>
      <c r="J28" s="346"/>
      <c r="K28" s="346"/>
      <c r="L28" s="346"/>
      <c r="M28" s="346"/>
      <c r="N28" s="346"/>
      <c r="O28" s="346"/>
      <c r="P28" s="346"/>
    </row>
    <row r="29" spans="1:16" ht="15">
      <c r="A29" s="346"/>
      <c r="B29" s="346"/>
      <c r="C29" s="346"/>
      <c r="D29" s="346"/>
      <c r="E29" s="346"/>
      <c r="F29" s="346"/>
      <c r="G29" s="346"/>
      <c r="H29" s="346"/>
      <c r="I29" s="346"/>
      <c r="J29" s="346"/>
      <c r="K29" s="346"/>
      <c r="L29" s="346"/>
      <c r="M29" s="346"/>
      <c r="N29" s="346"/>
      <c r="O29" s="346"/>
      <c r="P29" s="346"/>
    </row>
    <row r="30" spans="1:16" ht="15">
      <c r="A30" s="346"/>
      <c r="B30" s="346"/>
      <c r="C30" s="346"/>
      <c r="D30" s="346"/>
      <c r="E30" s="346"/>
      <c r="F30" s="346"/>
      <c r="G30" s="346"/>
      <c r="H30" s="346"/>
      <c r="I30" s="346"/>
      <c r="J30" s="346"/>
      <c r="K30" s="346"/>
      <c r="L30" s="346"/>
      <c r="M30" s="346"/>
      <c r="N30" s="346"/>
      <c r="O30" s="346"/>
      <c r="P30" s="346"/>
    </row>
    <row r="31" spans="1:16" ht="104.25" customHeight="1">
      <c r="A31" s="346"/>
      <c r="B31" s="346"/>
      <c r="C31" s="346"/>
      <c r="D31" s="346"/>
      <c r="E31" s="346"/>
      <c r="F31" s="346"/>
      <c r="G31" s="346"/>
      <c r="H31" s="346"/>
      <c r="I31" s="346"/>
      <c r="J31" s="346"/>
      <c r="K31" s="346"/>
      <c r="L31" s="346"/>
      <c r="M31" s="346"/>
      <c r="N31" s="346"/>
      <c r="O31" s="346"/>
      <c r="P31" s="346"/>
    </row>
  </sheetData>
  <sheetProtection/>
  <mergeCells count="47">
    <mergeCell ref="N6:O8"/>
    <mergeCell ref="F13:H13"/>
    <mergeCell ref="F14:H14"/>
    <mergeCell ref="I13:J13"/>
    <mergeCell ref="I14:J14"/>
    <mergeCell ref="C9:P9"/>
    <mergeCell ref="I10:J10"/>
    <mergeCell ref="I11:J11"/>
    <mergeCell ref="P6:P8"/>
    <mergeCell ref="L7:M8"/>
    <mergeCell ref="I6:M6"/>
    <mergeCell ref="F21:H21"/>
    <mergeCell ref="F15:H15"/>
    <mergeCell ref="N17:O17"/>
    <mergeCell ref="F6:H8"/>
    <mergeCell ref="F10:H10"/>
    <mergeCell ref="F11:H11"/>
    <mergeCell ref="N21:O21"/>
    <mergeCell ref="L21:M21"/>
    <mergeCell ref="C19:P19"/>
    <mergeCell ref="X10:Z11"/>
    <mergeCell ref="A4:E4"/>
    <mergeCell ref="A1:P1"/>
    <mergeCell ref="A2:P2"/>
    <mergeCell ref="A3:M3"/>
    <mergeCell ref="A5:E5"/>
    <mergeCell ref="A6:B7"/>
    <mergeCell ref="C6:C8"/>
    <mergeCell ref="D6:D8"/>
    <mergeCell ref="I7:K8"/>
    <mergeCell ref="E6:E8"/>
    <mergeCell ref="A23:P31"/>
    <mergeCell ref="P10:P11"/>
    <mergeCell ref="N15:O15"/>
    <mergeCell ref="I15:J15"/>
    <mergeCell ref="N10:O10"/>
    <mergeCell ref="N11:O11"/>
    <mergeCell ref="I20:J20"/>
    <mergeCell ref="I21:J21"/>
    <mergeCell ref="I17:J17"/>
    <mergeCell ref="C16:P16"/>
    <mergeCell ref="I18:J18"/>
    <mergeCell ref="N18:O18"/>
    <mergeCell ref="N20:O20"/>
    <mergeCell ref="F18:H18"/>
    <mergeCell ref="F20:H20"/>
    <mergeCell ref="F17:H17"/>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1" manualBreakCount="1">
    <brk id="15" max="255" man="1"/>
  </rowBreaks>
</worksheet>
</file>

<file path=xl/worksheets/sheet6.xml><?xml version="1.0" encoding="utf-8"?>
<worksheet xmlns="http://schemas.openxmlformats.org/spreadsheetml/2006/main" xmlns:r="http://schemas.openxmlformats.org/officeDocument/2006/relationships">
  <dimension ref="A1:J11"/>
  <sheetViews>
    <sheetView view="pageBreakPreview" zoomScale="60" zoomScalePageLayoutView="0" workbookViewId="0" topLeftCell="A1">
      <selection activeCell="A5" sqref="A5"/>
    </sheetView>
  </sheetViews>
  <sheetFormatPr defaultColWidth="9.140625" defaultRowHeight="15"/>
  <cols>
    <col min="1" max="1" width="8.8515625" style="0" customWidth="1"/>
    <col min="2" max="2" width="9.140625" style="0" hidden="1" customWidth="1"/>
    <col min="3" max="3" width="15.7109375" style="0" customWidth="1"/>
    <col min="4" max="4" width="14.140625" style="0" customWidth="1"/>
    <col min="5" max="5" width="11.8515625" style="0" customWidth="1"/>
    <col min="8" max="8" width="13.8515625" style="0" customWidth="1"/>
    <col min="9" max="9" width="15.7109375" style="0" customWidth="1"/>
    <col min="10" max="10" width="17.8515625" style="0" customWidth="1"/>
  </cols>
  <sheetData>
    <row r="1" spans="1:10" ht="15">
      <c r="A1" s="72"/>
      <c r="B1" s="72"/>
      <c r="C1" s="72"/>
      <c r="D1" s="72"/>
      <c r="E1" s="72"/>
      <c r="F1" s="72"/>
      <c r="G1" s="422"/>
      <c r="H1" s="422"/>
      <c r="I1" s="422"/>
      <c r="J1" s="422"/>
    </row>
    <row r="2" spans="1:10" ht="15">
      <c r="A2" s="72"/>
      <c r="B2" s="72"/>
      <c r="C2" s="72"/>
      <c r="D2" s="72"/>
      <c r="E2" s="72"/>
      <c r="F2" s="72"/>
      <c r="G2" s="72"/>
      <c r="H2" s="72"/>
      <c r="I2" s="72"/>
      <c r="J2" s="72"/>
    </row>
    <row r="3" spans="1:10" ht="15">
      <c r="A3" s="423" t="s">
        <v>183</v>
      </c>
      <c r="B3" s="423"/>
      <c r="C3" s="423"/>
      <c r="D3" s="423"/>
      <c r="E3" s="423"/>
      <c r="F3" s="423"/>
      <c r="G3" s="423"/>
      <c r="H3" s="423"/>
      <c r="I3" s="423"/>
      <c r="J3" s="423"/>
    </row>
    <row r="4" spans="1:10" ht="15">
      <c r="A4" s="424" t="s">
        <v>184</v>
      </c>
      <c r="B4" s="424"/>
      <c r="C4" s="424"/>
      <c r="D4" s="424"/>
      <c r="E4" s="424"/>
      <c r="F4" s="424"/>
      <c r="G4" s="424"/>
      <c r="H4" s="424"/>
      <c r="I4" s="424"/>
      <c r="J4" s="424"/>
    </row>
    <row r="5" spans="1:10" ht="15">
      <c r="A5" s="72"/>
      <c r="B5" s="72"/>
      <c r="C5" s="72"/>
      <c r="D5" s="72"/>
      <c r="E5" s="72"/>
      <c r="F5" s="72"/>
      <c r="G5" s="72"/>
      <c r="H5" s="72"/>
      <c r="I5" s="72"/>
      <c r="J5" s="72"/>
    </row>
    <row r="6" spans="1:10" ht="15">
      <c r="A6" s="424" t="s">
        <v>53</v>
      </c>
      <c r="B6" s="424"/>
      <c r="C6" s="424"/>
      <c r="D6" s="424"/>
      <c r="E6" s="424"/>
      <c r="F6" s="424"/>
      <c r="G6" s="424"/>
      <c r="H6" s="424"/>
      <c r="I6" s="424"/>
      <c r="J6" s="424"/>
    </row>
    <row r="7" spans="1:10" ht="15">
      <c r="A7" s="72"/>
      <c r="B7" s="72"/>
      <c r="C7" s="72"/>
      <c r="D7" s="72"/>
      <c r="E7" s="72"/>
      <c r="F7" s="72"/>
      <c r="G7" s="72"/>
      <c r="H7" s="72"/>
      <c r="I7" s="72"/>
      <c r="J7" s="72"/>
    </row>
    <row r="8" spans="1:10" ht="15">
      <c r="A8" s="72"/>
      <c r="B8" s="72"/>
      <c r="C8" s="72"/>
      <c r="D8" s="72"/>
      <c r="E8" s="72"/>
      <c r="F8" s="72"/>
      <c r="G8" s="72"/>
      <c r="H8" s="72"/>
      <c r="I8" s="72"/>
      <c r="J8" s="72"/>
    </row>
    <row r="9" spans="1:10" ht="27.75" customHeight="1">
      <c r="A9" s="416" t="s">
        <v>108</v>
      </c>
      <c r="B9" s="73"/>
      <c r="C9" s="425" t="s">
        <v>109</v>
      </c>
      <c r="D9" s="425" t="s">
        <v>110</v>
      </c>
      <c r="E9" s="425" t="s">
        <v>111</v>
      </c>
      <c r="F9" s="416" t="s">
        <v>112</v>
      </c>
      <c r="G9" s="418"/>
      <c r="H9" s="418"/>
      <c r="I9" s="418"/>
      <c r="J9" s="419"/>
    </row>
    <row r="10" spans="1:10" ht="39.75" customHeight="1" hidden="1">
      <c r="A10" s="417"/>
      <c r="B10" s="73"/>
      <c r="C10" s="425"/>
      <c r="D10" s="425"/>
      <c r="E10" s="425"/>
      <c r="F10" s="417"/>
      <c r="G10" s="420"/>
      <c r="H10" s="420"/>
      <c r="I10" s="420"/>
      <c r="J10" s="421"/>
    </row>
    <row r="11" spans="1:10" ht="51">
      <c r="A11" s="140">
        <v>1</v>
      </c>
      <c r="B11" s="80"/>
      <c r="C11" s="137" t="s">
        <v>147</v>
      </c>
      <c r="D11" s="141">
        <v>42443</v>
      </c>
      <c r="E11" s="80">
        <v>92</v>
      </c>
      <c r="F11" s="413" t="s">
        <v>148</v>
      </c>
      <c r="G11" s="414"/>
      <c r="H11" s="414"/>
      <c r="I11" s="414"/>
      <c r="J11" s="415"/>
    </row>
  </sheetData>
  <sheetProtection/>
  <mergeCells count="10">
    <mergeCell ref="F11:J11"/>
    <mergeCell ref="A9:A10"/>
    <mergeCell ref="F9:J10"/>
    <mergeCell ref="G1:J1"/>
    <mergeCell ref="A3:J3"/>
    <mergeCell ref="A4:J4"/>
    <mergeCell ref="A6:J6"/>
    <mergeCell ref="C9:C10"/>
    <mergeCell ref="D9:D10"/>
    <mergeCell ref="E9:E10"/>
  </mergeCells>
  <printOptions/>
  <pageMargins left="0.7" right="0.7" top="0.75" bottom="0.75" header="0.3" footer="0.3"/>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AD48"/>
  <sheetViews>
    <sheetView view="pageBreakPreview" zoomScale="60" zoomScalePageLayoutView="0" workbookViewId="0" topLeftCell="A4">
      <selection activeCell="K17" sqref="K17"/>
    </sheetView>
  </sheetViews>
  <sheetFormatPr defaultColWidth="9.140625" defaultRowHeight="15"/>
  <cols>
    <col min="4" max="4" width="42.7109375" style="0" customWidth="1"/>
    <col min="5" max="5" width="10.140625" style="0" customWidth="1"/>
    <col min="6" max="6" width="9.140625" style="0" hidden="1" customWidth="1"/>
    <col min="8" max="8" width="9.140625" style="0" hidden="1" customWidth="1"/>
    <col min="9" max="9" width="9.00390625" style="0" customWidth="1"/>
    <col min="10" max="10" width="2.7109375" style="0" hidden="1" customWidth="1"/>
    <col min="11" max="11" width="20.28125" style="0" customWidth="1"/>
    <col min="12" max="18" width="9.140625" style="0" hidden="1" customWidth="1"/>
  </cols>
  <sheetData>
    <row r="1" spans="1:18" ht="15" customHeight="1">
      <c r="A1" s="426" t="s">
        <v>113</v>
      </c>
      <c r="B1" s="426"/>
      <c r="C1" s="426"/>
      <c r="D1" s="426"/>
      <c r="E1" s="426"/>
      <c r="F1" s="426"/>
      <c r="G1" s="426"/>
      <c r="H1" s="426"/>
      <c r="I1" s="426"/>
      <c r="J1" s="426"/>
      <c r="K1" s="426"/>
      <c r="L1" s="91"/>
      <c r="M1" s="91"/>
      <c r="N1" s="91"/>
      <c r="O1" s="91"/>
      <c r="P1" s="91"/>
      <c r="Q1" s="91"/>
      <c r="R1" s="75"/>
    </row>
    <row r="2" spans="1:18" ht="15">
      <c r="A2" s="427" t="s">
        <v>173</v>
      </c>
      <c r="B2" s="427"/>
      <c r="C2" s="427"/>
      <c r="D2" s="427"/>
      <c r="E2" s="427"/>
      <c r="F2" s="427"/>
      <c r="G2" s="427"/>
      <c r="H2" s="427"/>
      <c r="I2" s="427"/>
      <c r="J2" s="427"/>
      <c r="K2" s="427"/>
      <c r="L2" s="91"/>
      <c r="M2" s="91"/>
      <c r="N2" s="91"/>
      <c r="O2" s="91"/>
      <c r="P2" s="91"/>
      <c r="Q2" s="91"/>
      <c r="R2" s="75"/>
    </row>
    <row r="3" spans="1:18" ht="15">
      <c r="A3" s="72"/>
      <c r="B3" s="72"/>
      <c r="C3" s="72"/>
      <c r="D3" s="72"/>
      <c r="E3" s="72"/>
      <c r="F3" s="72"/>
      <c r="G3" s="72"/>
      <c r="H3" s="72"/>
      <c r="I3" s="72"/>
      <c r="J3" s="72"/>
      <c r="K3" s="91"/>
      <c r="L3" s="91"/>
      <c r="M3" s="91"/>
      <c r="N3" s="91"/>
      <c r="O3" s="91"/>
      <c r="P3" s="91"/>
      <c r="Q3" s="91"/>
      <c r="R3" s="75"/>
    </row>
    <row r="4" spans="1:18" ht="15">
      <c r="A4" s="427" t="s">
        <v>53</v>
      </c>
      <c r="B4" s="427"/>
      <c r="C4" s="427"/>
      <c r="D4" s="427"/>
      <c r="E4" s="427"/>
      <c r="F4" s="427"/>
      <c r="G4" s="427"/>
      <c r="H4" s="427"/>
      <c r="I4" s="427"/>
      <c r="J4" s="427"/>
      <c r="K4" s="427"/>
      <c r="L4" s="91"/>
      <c r="M4" s="91"/>
      <c r="N4" s="91"/>
      <c r="O4" s="91"/>
      <c r="P4" s="91"/>
      <c r="Q4" s="91"/>
      <c r="R4" s="75"/>
    </row>
    <row r="5" spans="1:18" ht="9" customHeight="1">
      <c r="A5" s="382"/>
      <c r="B5" s="382"/>
      <c r="C5" s="382"/>
      <c r="D5" s="382"/>
      <c r="E5" s="383"/>
      <c r="F5" s="92"/>
      <c r="G5" s="92"/>
      <c r="H5" s="92"/>
      <c r="I5" s="92"/>
      <c r="J5" s="92"/>
      <c r="K5" s="91"/>
      <c r="L5" s="91"/>
      <c r="M5" s="91"/>
      <c r="N5" s="91"/>
      <c r="O5" s="91"/>
      <c r="P5" s="91"/>
      <c r="Q5" s="91"/>
      <c r="R5" s="75"/>
    </row>
    <row r="6" spans="1:18" ht="40.5" customHeight="1">
      <c r="A6" s="386" t="s">
        <v>1</v>
      </c>
      <c r="B6" s="387"/>
      <c r="C6" s="358" t="s">
        <v>86</v>
      </c>
      <c r="D6" s="358" t="s">
        <v>87</v>
      </c>
      <c r="E6" s="358" t="s">
        <v>88</v>
      </c>
      <c r="F6" s="358" t="s">
        <v>89</v>
      </c>
      <c r="G6" s="358"/>
      <c r="H6" s="358"/>
      <c r="I6" s="358"/>
      <c r="J6" s="358"/>
      <c r="K6" s="428" t="s">
        <v>114</v>
      </c>
      <c r="L6" s="91"/>
      <c r="M6" s="91"/>
      <c r="N6" s="91"/>
      <c r="O6" s="91"/>
      <c r="P6" s="91"/>
      <c r="Q6" s="91"/>
      <c r="R6" s="75"/>
    </row>
    <row r="7" spans="1:18" ht="24" customHeight="1">
      <c r="A7" s="388"/>
      <c r="B7" s="389"/>
      <c r="C7" s="358"/>
      <c r="D7" s="358"/>
      <c r="E7" s="358"/>
      <c r="F7" s="390" t="s">
        <v>105</v>
      </c>
      <c r="G7" s="391"/>
      <c r="H7" s="392"/>
      <c r="I7" s="390" t="s">
        <v>106</v>
      </c>
      <c r="J7" s="392"/>
      <c r="K7" s="429"/>
      <c r="L7" s="91"/>
      <c r="M7" s="91"/>
      <c r="N7" s="91"/>
      <c r="O7" s="91"/>
      <c r="P7" s="91"/>
      <c r="Q7" s="91"/>
      <c r="R7" s="75"/>
    </row>
    <row r="8" spans="1:18" ht="66" customHeight="1">
      <c r="A8" s="65" t="s">
        <v>90</v>
      </c>
      <c r="B8" s="65" t="s">
        <v>7</v>
      </c>
      <c r="C8" s="374"/>
      <c r="D8" s="374"/>
      <c r="E8" s="374"/>
      <c r="F8" s="393"/>
      <c r="G8" s="394"/>
      <c r="H8" s="395"/>
      <c r="I8" s="393"/>
      <c r="J8" s="395"/>
      <c r="K8" s="430"/>
      <c r="L8" s="91"/>
      <c r="M8" s="91"/>
      <c r="N8" s="91"/>
      <c r="O8" s="91"/>
      <c r="P8" s="91"/>
      <c r="Q8" s="91"/>
      <c r="R8" s="75"/>
    </row>
    <row r="9" spans="1:18" ht="15">
      <c r="A9" s="23" t="s">
        <v>16</v>
      </c>
      <c r="B9" s="23"/>
      <c r="C9" s="93" t="s">
        <v>174</v>
      </c>
      <c r="D9" s="94"/>
      <c r="E9" s="94"/>
      <c r="F9" s="94"/>
      <c r="G9" s="94"/>
      <c r="H9" s="94"/>
      <c r="I9" s="94"/>
      <c r="J9" s="94"/>
      <c r="K9" s="94"/>
      <c r="L9" s="95"/>
      <c r="M9" s="95"/>
      <c r="N9" s="95"/>
      <c r="O9" s="95"/>
      <c r="P9" s="95"/>
      <c r="Q9" s="95"/>
      <c r="R9" s="75"/>
    </row>
    <row r="10" spans="1:18" ht="39.75" customHeight="1">
      <c r="A10" s="23" t="s">
        <v>16</v>
      </c>
      <c r="B10" s="23"/>
      <c r="C10" s="100" t="s">
        <v>91</v>
      </c>
      <c r="D10" s="101" t="s">
        <v>92</v>
      </c>
      <c r="E10" s="102" t="s">
        <v>93</v>
      </c>
      <c r="F10" s="431">
        <v>67</v>
      </c>
      <c r="G10" s="432"/>
      <c r="H10" s="103">
        <v>66</v>
      </c>
      <c r="I10" s="103">
        <v>67.3</v>
      </c>
      <c r="J10" s="103">
        <v>68</v>
      </c>
      <c r="K10" s="109">
        <v>1</v>
      </c>
      <c r="L10" s="105"/>
      <c r="M10" s="105"/>
      <c r="N10" s="105"/>
      <c r="O10" s="105"/>
      <c r="P10" s="105"/>
      <c r="Q10" s="105"/>
      <c r="R10" s="75"/>
    </row>
    <row r="11" spans="1:18" ht="39" customHeight="1">
      <c r="A11" s="23" t="s">
        <v>16</v>
      </c>
      <c r="B11" s="23"/>
      <c r="C11" s="106" t="s">
        <v>94</v>
      </c>
      <c r="D11" s="203" t="s">
        <v>144</v>
      </c>
      <c r="E11" s="102" t="s">
        <v>149</v>
      </c>
      <c r="F11" s="433">
        <v>645</v>
      </c>
      <c r="G11" s="434"/>
      <c r="H11" s="204">
        <v>94.5</v>
      </c>
      <c r="I11" s="204">
        <v>645</v>
      </c>
      <c r="J11" s="204">
        <v>95.5</v>
      </c>
      <c r="K11" s="205">
        <f>I11/F11</f>
        <v>1</v>
      </c>
      <c r="L11" s="105"/>
      <c r="M11" s="105"/>
      <c r="N11" s="105"/>
      <c r="O11" s="105"/>
      <c r="P11" s="105"/>
      <c r="Q11" s="105"/>
      <c r="R11" s="75"/>
    </row>
    <row r="12" spans="1:18" ht="30" customHeight="1">
      <c r="A12" s="23" t="s">
        <v>16</v>
      </c>
      <c r="B12" s="23" t="s">
        <v>19</v>
      </c>
      <c r="C12" s="437" t="s">
        <v>59</v>
      </c>
      <c r="D12" s="438"/>
      <c r="E12" s="438"/>
      <c r="F12" s="438"/>
      <c r="G12" s="438"/>
      <c r="H12" s="438"/>
      <c r="I12" s="438"/>
      <c r="J12" s="438"/>
      <c r="K12" s="438"/>
      <c r="L12" s="438"/>
      <c r="M12" s="438"/>
      <c r="N12" s="438"/>
      <c r="O12" s="438"/>
      <c r="P12" s="438"/>
      <c r="Q12" s="438"/>
      <c r="R12" s="439"/>
    </row>
    <row r="13" spans="1:18" ht="15.75" customHeight="1">
      <c r="A13" s="23" t="s">
        <v>16</v>
      </c>
      <c r="B13" s="23" t="s">
        <v>19</v>
      </c>
      <c r="C13" s="206" t="s">
        <v>91</v>
      </c>
      <c r="D13" s="199" t="s">
        <v>145</v>
      </c>
      <c r="E13" s="207" t="s">
        <v>93</v>
      </c>
      <c r="F13" s="435">
        <v>92</v>
      </c>
      <c r="G13" s="436"/>
      <c r="H13" s="208">
        <v>15.8</v>
      </c>
      <c r="I13" s="208">
        <v>89.3</v>
      </c>
      <c r="J13" s="208">
        <v>22.8</v>
      </c>
      <c r="K13" s="209">
        <v>0.971</v>
      </c>
      <c r="L13" s="105"/>
      <c r="M13" s="105"/>
      <c r="N13" s="105"/>
      <c r="O13" s="105"/>
      <c r="P13" s="105"/>
      <c r="Q13" s="105"/>
      <c r="R13" s="75"/>
    </row>
    <row r="14" spans="1:18" ht="26.25" customHeight="1">
      <c r="A14" s="23" t="s">
        <v>16</v>
      </c>
      <c r="B14" s="23" t="s">
        <v>19</v>
      </c>
      <c r="C14" s="107" t="s">
        <v>94</v>
      </c>
      <c r="D14" s="139" t="s">
        <v>146</v>
      </c>
      <c r="E14" s="12" t="s">
        <v>93</v>
      </c>
      <c r="F14" s="431">
        <v>80.5</v>
      </c>
      <c r="G14" s="432"/>
      <c r="H14" s="103"/>
      <c r="I14" s="103">
        <v>86</v>
      </c>
      <c r="J14" s="103"/>
      <c r="K14" s="109">
        <v>1</v>
      </c>
      <c r="L14" s="440"/>
      <c r="M14" s="440"/>
      <c r="N14" s="440"/>
      <c r="O14" s="440"/>
      <c r="P14" s="440"/>
      <c r="Q14" s="440"/>
      <c r="R14" s="75"/>
    </row>
    <row r="15" spans="1:22" ht="38.25" customHeight="1">
      <c r="A15" s="23" t="s">
        <v>16</v>
      </c>
      <c r="B15" s="23" t="s">
        <v>19</v>
      </c>
      <c r="C15" s="107" t="s">
        <v>95</v>
      </c>
      <c r="D15" s="101" t="s">
        <v>96</v>
      </c>
      <c r="E15" s="108" t="s">
        <v>93</v>
      </c>
      <c r="F15" s="441">
        <v>26.3</v>
      </c>
      <c r="G15" s="442"/>
      <c r="H15" s="108">
        <v>15.8</v>
      </c>
      <c r="I15" s="108">
        <v>26.87</v>
      </c>
      <c r="J15" s="108"/>
      <c r="K15" s="104">
        <v>1</v>
      </c>
      <c r="L15" s="105"/>
      <c r="M15" s="105"/>
      <c r="N15" s="105"/>
      <c r="O15" s="105"/>
      <c r="P15" s="105"/>
      <c r="Q15" s="105"/>
      <c r="R15" s="75"/>
      <c r="V15" s="78"/>
    </row>
    <row r="16" spans="1:18" ht="15">
      <c r="A16" s="23" t="s">
        <v>16</v>
      </c>
      <c r="B16" s="23" t="s">
        <v>21</v>
      </c>
      <c r="C16" s="443" t="s">
        <v>62</v>
      </c>
      <c r="D16" s="444"/>
      <c r="E16" s="444"/>
      <c r="F16" s="444"/>
      <c r="G16" s="444"/>
      <c r="H16" s="444"/>
      <c r="I16" s="444"/>
      <c r="J16" s="444"/>
      <c r="K16" s="444"/>
      <c r="L16" s="444"/>
      <c r="M16" s="444"/>
      <c r="N16" s="444"/>
      <c r="O16" s="444"/>
      <c r="P16" s="444"/>
      <c r="Q16" s="444"/>
      <c r="R16" s="75"/>
    </row>
    <row r="17" spans="1:18" ht="40.5" customHeight="1">
      <c r="A17" s="23" t="s">
        <v>16</v>
      </c>
      <c r="B17" s="23" t="s">
        <v>21</v>
      </c>
      <c r="C17" s="100" t="s">
        <v>91</v>
      </c>
      <c r="D17" s="101" t="s">
        <v>98</v>
      </c>
      <c r="E17" s="108" t="s">
        <v>99</v>
      </c>
      <c r="F17" s="445">
        <v>10</v>
      </c>
      <c r="G17" s="446"/>
      <c r="H17" s="108">
        <v>10</v>
      </c>
      <c r="I17" s="108">
        <v>10.018</v>
      </c>
      <c r="J17" s="108">
        <v>10</v>
      </c>
      <c r="K17" s="109">
        <v>1</v>
      </c>
      <c r="L17" s="105"/>
      <c r="M17" s="105"/>
      <c r="N17" s="105"/>
      <c r="O17" s="105"/>
      <c r="P17" s="105"/>
      <c r="Q17" s="105"/>
      <c r="R17" s="75"/>
    </row>
    <row r="18" spans="1:18" ht="27.75" customHeight="1">
      <c r="A18" s="23" t="s">
        <v>16</v>
      </c>
      <c r="B18" s="23" t="s">
        <v>21</v>
      </c>
      <c r="C18" s="109">
        <v>2</v>
      </c>
      <c r="D18" s="101" t="s">
        <v>100</v>
      </c>
      <c r="E18" s="104" t="s">
        <v>97</v>
      </c>
      <c r="F18" s="445">
        <v>12</v>
      </c>
      <c r="G18" s="446"/>
      <c r="H18" s="104">
        <v>11</v>
      </c>
      <c r="I18" s="104">
        <v>43</v>
      </c>
      <c r="J18" s="104">
        <v>12</v>
      </c>
      <c r="K18" s="104">
        <v>1</v>
      </c>
      <c r="L18" s="105"/>
      <c r="M18" s="105"/>
      <c r="N18" s="105"/>
      <c r="O18" s="105"/>
      <c r="P18" s="105"/>
      <c r="Q18" s="105"/>
      <c r="R18" s="75"/>
    </row>
    <row r="19" spans="1:18" ht="15">
      <c r="A19" s="23" t="s">
        <v>16</v>
      </c>
      <c r="B19" s="23" t="s">
        <v>23</v>
      </c>
      <c r="C19" s="447" t="s">
        <v>63</v>
      </c>
      <c r="D19" s="448"/>
      <c r="E19" s="448"/>
      <c r="F19" s="448"/>
      <c r="G19" s="448"/>
      <c r="H19" s="448"/>
      <c r="I19" s="448"/>
      <c r="J19" s="448"/>
      <c r="K19" s="448"/>
      <c r="L19" s="448"/>
      <c r="M19" s="448"/>
      <c r="N19" s="448"/>
      <c r="O19" s="448"/>
      <c r="P19" s="448"/>
      <c r="Q19" s="448"/>
      <c r="R19" s="75"/>
    </row>
    <row r="20" spans="1:18" ht="27.75" customHeight="1">
      <c r="A20" s="23" t="s">
        <v>16</v>
      </c>
      <c r="B20" s="23" t="s">
        <v>23</v>
      </c>
      <c r="C20" s="23" t="s">
        <v>91</v>
      </c>
      <c r="D20" s="67" t="s">
        <v>101</v>
      </c>
      <c r="E20" s="12" t="s">
        <v>93</v>
      </c>
      <c r="F20" s="369">
        <v>1</v>
      </c>
      <c r="G20" s="370"/>
      <c r="H20" s="12">
        <v>8.4</v>
      </c>
      <c r="I20" s="66">
        <v>1</v>
      </c>
      <c r="J20" s="68">
        <v>1</v>
      </c>
      <c r="K20" s="96">
        <v>1</v>
      </c>
      <c r="L20" s="91"/>
      <c r="M20" s="91"/>
      <c r="N20" s="91"/>
      <c r="O20" s="91"/>
      <c r="P20" s="91"/>
      <c r="Q20" s="91"/>
      <c r="R20" s="75"/>
    </row>
    <row r="21" spans="1:22" ht="36.75" customHeight="1">
      <c r="A21" s="23" t="s">
        <v>16</v>
      </c>
      <c r="B21" s="23" t="s">
        <v>23</v>
      </c>
      <c r="C21" s="23" t="s">
        <v>94</v>
      </c>
      <c r="D21" s="67" t="s">
        <v>102</v>
      </c>
      <c r="E21" s="12" t="s">
        <v>93</v>
      </c>
      <c r="F21" s="449">
        <v>95</v>
      </c>
      <c r="G21" s="450"/>
      <c r="H21" s="12" t="s">
        <v>103</v>
      </c>
      <c r="I21" s="79">
        <v>99.6</v>
      </c>
      <c r="J21" s="97" t="s">
        <v>104</v>
      </c>
      <c r="K21" s="152">
        <v>1</v>
      </c>
      <c r="L21" s="91"/>
      <c r="M21" s="91"/>
      <c r="N21" s="91"/>
      <c r="O21" s="91"/>
      <c r="P21" s="91"/>
      <c r="Q21" s="91"/>
      <c r="R21" s="75"/>
      <c r="V21" s="156"/>
    </row>
    <row r="22" spans="1:18" ht="15">
      <c r="A22" s="91"/>
      <c r="B22" s="91"/>
      <c r="C22" s="91"/>
      <c r="D22" s="91"/>
      <c r="E22" s="91"/>
      <c r="F22" s="91"/>
      <c r="G22" s="91"/>
      <c r="H22" s="91"/>
      <c r="I22" s="91"/>
      <c r="J22" s="91"/>
      <c r="K22" s="115"/>
      <c r="L22" s="91"/>
      <c r="M22" s="91"/>
      <c r="N22" s="91"/>
      <c r="O22" s="91"/>
      <c r="P22" s="91"/>
      <c r="Q22" s="91"/>
      <c r="R22" s="75"/>
    </row>
    <row r="23" spans="1:18" ht="15">
      <c r="A23" s="424" t="s">
        <v>116</v>
      </c>
      <c r="B23" s="424"/>
      <c r="C23" s="424"/>
      <c r="D23" s="424"/>
      <c r="E23" s="424"/>
      <c r="F23" s="424"/>
      <c r="G23" s="424"/>
      <c r="H23" s="424"/>
      <c r="I23" s="424"/>
      <c r="J23" s="424"/>
      <c r="K23" s="424"/>
      <c r="L23" s="424"/>
      <c r="M23" s="424"/>
      <c r="N23" s="424"/>
      <c r="O23" s="424"/>
      <c r="P23" s="424"/>
      <c r="Q23" s="424"/>
      <c r="R23" s="75"/>
    </row>
    <row r="24" spans="1:18" ht="15">
      <c r="A24" s="91"/>
      <c r="B24" s="91"/>
      <c r="C24" s="91"/>
      <c r="D24" s="91"/>
      <c r="E24" s="91"/>
      <c r="F24" s="91"/>
      <c r="G24" s="91"/>
      <c r="H24" s="91"/>
      <c r="I24" s="91"/>
      <c r="J24" s="91"/>
      <c r="K24" s="91"/>
      <c r="L24" s="91"/>
      <c r="M24" s="91"/>
      <c r="N24" s="91"/>
      <c r="O24" s="91"/>
      <c r="P24" s="91"/>
      <c r="Q24" s="91"/>
      <c r="R24" s="75"/>
    </row>
    <row r="25" spans="1:18" ht="18.75" customHeight="1">
      <c r="A25" s="427" t="s">
        <v>117</v>
      </c>
      <c r="B25" s="427"/>
      <c r="C25" s="427"/>
      <c r="D25" s="427"/>
      <c r="E25" s="427"/>
      <c r="F25" s="427"/>
      <c r="G25" s="427"/>
      <c r="H25" s="98"/>
      <c r="I25" s="98"/>
      <c r="J25" s="98"/>
      <c r="K25" s="98"/>
      <c r="L25" s="91"/>
      <c r="M25" s="91"/>
      <c r="N25" s="91"/>
      <c r="O25" s="91"/>
      <c r="P25" s="91"/>
      <c r="Q25" s="91"/>
      <c r="R25" s="75"/>
    </row>
    <row r="26" spans="1:18" ht="18.75" customHeight="1">
      <c r="A26" s="99" t="s">
        <v>118</v>
      </c>
      <c r="B26" s="99"/>
      <c r="C26" s="99"/>
      <c r="D26" s="99"/>
      <c r="E26" s="99"/>
      <c r="F26" s="99"/>
      <c r="G26" s="99"/>
      <c r="H26" s="99"/>
      <c r="I26" s="99"/>
      <c r="J26" s="98"/>
      <c r="K26" s="98"/>
      <c r="L26" s="91"/>
      <c r="M26" s="91"/>
      <c r="N26" s="91"/>
      <c r="O26" s="91"/>
      <c r="P26" s="91"/>
      <c r="Q26" s="91"/>
      <c r="R26" s="75"/>
    </row>
    <row r="27" spans="1:18" ht="18.75" customHeight="1">
      <c r="A27" s="451" t="s">
        <v>119</v>
      </c>
      <c r="B27" s="451"/>
      <c r="C27" s="451"/>
      <c r="D27" s="451"/>
      <c r="E27" s="451"/>
      <c r="F27" s="451"/>
      <c r="G27" s="451"/>
      <c r="H27" s="451"/>
      <c r="I27" s="451"/>
      <c r="J27" s="451"/>
      <c r="K27" s="451"/>
      <c r="L27" s="91"/>
      <c r="M27" s="91"/>
      <c r="N27" s="91"/>
      <c r="O27" s="91"/>
      <c r="P27" s="91"/>
      <c r="Q27" s="91"/>
      <c r="R27" s="75"/>
    </row>
    <row r="28" spans="1:18" ht="18.75" customHeight="1">
      <c r="A28" s="451" t="s">
        <v>120</v>
      </c>
      <c r="B28" s="451"/>
      <c r="C28" s="451"/>
      <c r="D28" s="451"/>
      <c r="E28" s="451"/>
      <c r="F28" s="451"/>
      <c r="G28" s="451"/>
      <c r="H28" s="451"/>
      <c r="I28" s="451"/>
      <c r="J28" s="451"/>
      <c r="K28" s="451"/>
      <c r="L28" s="91"/>
      <c r="M28" s="91"/>
      <c r="N28" s="91"/>
      <c r="O28" s="91"/>
      <c r="P28" s="91"/>
      <c r="Q28" s="91"/>
      <c r="R28" s="75"/>
    </row>
    <row r="29" spans="1:18" ht="15">
      <c r="A29" s="91"/>
      <c r="B29" s="91"/>
      <c r="C29" s="91"/>
      <c r="D29" s="91"/>
      <c r="E29" s="91"/>
      <c r="F29" s="91"/>
      <c r="G29" s="91"/>
      <c r="H29" s="91"/>
      <c r="I29" s="91"/>
      <c r="J29" s="91"/>
      <c r="K29" s="91"/>
      <c r="L29" s="91"/>
      <c r="M29" s="91"/>
      <c r="N29" s="91"/>
      <c r="O29" s="91"/>
      <c r="P29" s="91"/>
      <c r="Q29" s="91"/>
      <c r="R29" s="75"/>
    </row>
    <row r="30" spans="1:18" ht="15">
      <c r="A30" s="452" t="s">
        <v>186</v>
      </c>
      <c r="B30" s="452"/>
      <c r="C30" s="452"/>
      <c r="D30" s="452"/>
      <c r="E30" s="452"/>
      <c r="F30" s="452"/>
      <c r="G30" s="452"/>
      <c r="H30" s="452"/>
      <c r="I30" s="452"/>
      <c r="J30" s="452"/>
      <c r="K30" s="452"/>
      <c r="L30" s="91"/>
      <c r="M30" s="91"/>
      <c r="N30" s="91"/>
      <c r="O30" s="91"/>
      <c r="P30" s="91"/>
      <c r="Q30" s="91"/>
      <c r="R30" s="75"/>
    </row>
    <row r="31" spans="1:18" ht="15">
      <c r="A31" s="91"/>
      <c r="B31" s="91"/>
      <c r="C31" s="91"/>
      <c r="D31" s="91"/>
      <c r="E31" s="91"/>
      <c r="F31" s="91"/>
      <c r="G31" s="91"/>
      <c r="H31" s="91"/>
      <c r="I31" s="91"/>
      <c r="J31" s="91"/>
      <c r="K31" s="91"/>
      <c r="L31" s="91"/>
      <c r="M31" s="91"/>
      <c r="N31" s="91"/>
      <c r="O31" s="91"/>
      <c r="P31" s="91"/>
      <c r="Q31" s="91"/>
      <c r="R31" s="75"/>
    </row>
    <row r="32" spans="1:18" ht="15">
      <c r="A32" s="424" t="s">
        <v>121</v>
      </c>
      <c r="B32" s="424"/>
      <c r="C32" s="424"/>
      <c r="D32" s="424"/>
      <c r="E32" s="424"/>
      <c r="F32" s="424"/>
      <c r="G32" s="424"/>
      <c r="H32" s="424"/>
      <c r="I32" s="424"/>
      <c r="J32" s="424"/>
      <c r="K32" s="424"/>
      <c r="L32" s="91"/>
      <c r="M32" s="91"/>
      <c r="N32" s="91"/>
      <c r="O32" s="91"/>
      <c r="P32" s="91"/>
      <c r="Q32" s="91"/>
      <c r="R32" s="75"/>
    </row>
    <row r="33" spans="1:18" ht="15">
      <c r="A33" s="91"/>
      <c r="B33" s="91"/>
      <c r="C33" s="91"/>
      <c r="D33" s="91"/>
      <c r="E33" s="91"/>
      <c r="F33" s="91"/>
      <c r="G33" s="91"/>
      <c r="H33" s="91"/>
      <c r="I33" s="91"/>
      <c r="J33" s="91"/>
      <c r="K33" s="91"/>
      <c r="L33" s="91"/>
      <c r="M33" s="91"/>
      <c r="N33" s="91"/>
      <c r="O33" s="91"/>
      <c r="P33" s="91"/>
      <c r="Q33" s="91"/>
      <c r="R33" s="75"/>
    </row>
    <row r="34" spans="1:18" ht="15">
      <c r="A34" s="427" t="s">
        <v>136</v>
      </c>
      <c r="B34" s="427"/>
      <c r="C34" s="427"/>
      <c r="D34" s="427"/>
      <c r="E34" s="91"/>
      <c r="F34" s="91"/>
      <c r="G34" s="91"/>
      <c r="H34" s="91"/>
      <c r="I34" s="91"/>
      <c r="J34" s="91"/>
      <c r="K34" s="91"/>
      <c r="L34" s="91"/>
      <c r="M34" s="91"/>
      <c r="N34" s="91"/>
      <c r="O34" s="91"/>
      <c r="P34" s="91"/>
      <c r="Q34" s="91"/>
      <c r="R34" s="75"/>
    </row>
    <row r="35" spans="1:18" ht="15">
      <c r="A35" s="451" t="s">
        <v>122</v>
      </c>
      <c r="B35" s="451"/>
      <c r="C35" s="451"/>
      <c r="D35" s="451"/>
      <c r="E35" s="451"/>
      <c r="F35" s="451"/>
      <c r="G35" s="451"/>
      <c r="H35" s="451"/>
      <c r="I35" s="451"/>
      <c r="J35" s="451"/>
      <c r="K35" s="451"/>
      <c r="L35" s="91"/>
      <c r="M35" s="91"/>
      <c r="N35" s="91"/>
      <c r="O35" s="91"/>
      <c r="P35" s="91"/>
      <c r="Q35" s="91"/>
      <c r="R35" s="75"/>
    </row>
    <row r="36" spans="1:18" ht="15">
      <c r="A36" s="451" t="s">
        <v>123</v>
      </c>
      <c r="B36" s="451"/>
      <c r="C36" s="451"/>
      <c r="D36" s="451"/>
      <c r="E36" s="451"/>
      <c r="F36" s="451"/>
      <c r="G36" s="451"/>
      <c r="H36" s="451"/>
      <c r="I36" s="451"/>
      <c r="J36" s="451"/>
      <c r="K36" s="451"/>
      <c r="L36" s="91"/>
      <c r="M36" s="91"/>
      <c r="N36" s="91"/>
      <c r="O36" s="91"/>
      <c r="P36" s="91"/>
      <c r="Q36" s="91"/>
      <c r="R36" s="75"/>
    </row>
    <row r="37" spans="1:18" ht="15">
      <c r="A37" s="451" t="s">
        <v>124</v>
      </c>
      <c r="B37" s="451"/>
      <c r="C37" s="451"/>
      <c r="D37" s="451"/>
      <c r="E37" s="451"/>
      <c r="F37" s="451"/>
      <c r="G37" s="451"/>
      <c r="H37" s="451"/>
      <c r="I37" s="451"/>
      <c r="J37" s="451"/>
      <c r="K37" s="451"/>
      <c r="L37" s="91"/>
      <c r="M37" s="91"/>
      <c r="N37" s="91"/>
      <c r="O37" s="91"/>
      <c r="P37" s="91"/>
      <c r="Q37" s="91"/>
      <c r="R37" s="75"/>
    </row>
    <row r="38" spans="1:22" ht="15">
      <c r="A38" s="99" t="s">
        <v>258</v>
      </c>
      <c r="B38" s="110"/>
      <c r="C38" s="110"/>
      <c r="D38" s="110"/>
      <c r="E38" s="110"/>
      <c r="F38" s="110"/>
      <c r="G38" s="110"/>
      <c r="H38" s="110"/>
      <c r="I38" s="110"/>
      <c r="J38" s="110"/>
      <c r="K38" s="110"/>
      <c r="L38" s="98"/>
      <c r="M38" s="98"/>
      <c r="N38" s="98"/>
      <c r="O38" s="98"/>
      <c r="P38" s="98"/>
      <c r="Q38" s="98"/>
      <c r="R38" s="83"/>
      <c r="S38" s="81"/>
      <c r="T38" s="81"/>
      <c r="U38" s="81"/>
      <c r="V38" s="81"/>
    </row>
    <row r="39" spans="1:18" ht="18.75">
      <c r="A39" s="111"/>
      <c r="B39" s="91"/>
      <c r="C39" s="91"/>
      <c r="D39" s="91"/>
      <c r="E39" s="91"/>
      <c r="F39" s="91"/>
      <c r="G39" s="91"/>
      <c r="H39" s="91"/>
      <c r="I39" s="91"/>
      <c r="J39" s="91"/>
      <c r="K39" s="91"/>
      <c r="L39" s="91"/>
      <c r="M39" s="91"/>
      <c r="N39" s="91"/>
      <c r="O39" s="91"/>
      <c r="P39" s="91"/>
      <c r="Q39" s="91"/>
      <c r="R39" s="75"/>
    </row>
    <row r="40" spans="1:30" ht="15">
      <c r="A40" s="452" t="s">
        <v>191</v>
      </c>
      <c r="B40" s="452"/>
      <c r="C40" s="112"/>
      <c r="D40" s="91"/>
      <c r="E40" s="91"/>
      <c r="F40" s="91"/>
      <c r="G40" s="91"/>
      <c r="H40" s="91"/>
      <c r="I40" s="91"/>
      <c r="J40" s="91"/>
      <c r="K40" s="91"/>
      <c r="L40" s="91"/>
      <c r="M40" s="91"/>
      <c r="N40" s="91"/>
      <c r="O40" s="91"/>
      <c r="P40" s="91"/>
      <c r="Q40" s="91"/>
      <c r="R40" s="75"/>
      <c r="T40" s="82"/>
      <c r="U40" s="83"/>
      <c r="V40" s="83"/>
      <c r="W40" s="83"/>
      <c r="X40" s="83"/>
      <c r="Y40" s="83"/>
      <c r="Z40" s="83"/>
      <c r="AA40" s="83"/>
      <c r="AB40" s="83"/>
      <c r="AC40" s="83"/>
      <c r="AD40" s="83"/>
    </row>
    <row r="41" spans="1:18" ht="15">
      <c r="A41" s="91"/>
      <c r="B41" s="91"/>
      <c r="C41" s="91"/>
      <c r="D41" s="91"/>
      <c r="E41" s="91"/>
      <c r="F41" s="91"/>
      <c r="G41" s="91"/>
      <c r="H41" s="91"/>
      <c r="I41" s="91"/>
      <c r="J41" s="91"/>
      <c r="K41" s="91"/>
      <c r="L41" s="91"/>
      <c r="M41" s="91"/>
      <c r="N41" s="91"/>
      <c r="O41" s="91"/>
      <c r="P41" s="91"/>
      <c r="Q41" s="91"/>
      <c r="R41" s="75"/>
    </row>
    <row r="42" spans="1:18" ht="15">
      <c r="A42" s="453"/>
      <c r="B42" s="453"/>
      <c r="C42" s="75"/>
      <c r="D42" s="75"/>
      <c r="E42" s="75"/>
      <c r="F42" s="75"/>
      <c r="G42" s="75"/>
      <c r="H42" s="75"/>
      <c r="I42" s="75"/>
      <c r="J42" s="75"/>
      <c r="K42" s="75"/>
      <c r="L42" s="75"/>
      <c r="M42" s="75"/>
      <c r="N42" s="75"/>
      <c r="O42" s="75"/>
      <c r="P42" s="75"/>
      <c r="Q42" s="75"/>
      <c r="R42" s="75"/>
    </row>
    <row r="43" spans="1:18" ht="15">
      <c r="A43" s="75"/>
      <c r="B43" s="75"/>
      <c r="C43" s="75"/>
      <c r="D43" s="75"/>
      <c r="E43" s="75"/>
      <c r="F43" s="75"/>
      <c r="G43" s="75"/>
      <c r="H43" s="75"/>
      <c r="I43" s="75"/>
      <c r="J43" s="75"/>
      <c r="K43" s="75"/>
      <c r="L43" s="75"/>
      <c r="M43" s="75"/>
      <c r="N43" s="75"/>
      <c r="O43" s="75"/>
      <c r="P43" s="75"/>
      <c r="Q43" s="75"/>
      <c r="R43" s="75"/>
    </row>
    <row r="44" spans="1:18" ht="15">
      <c r="A44" s="75"/>
      <c r="B44" s="75"/>
      <c r="C44" s="75"/>
      <c r="D44" s="75"/>
      <c r="E44" s="75"/>
      <c r="F44" s="75"/>
      <c r="G44" s="75"/>
      <c r="H44" s="75"/>
      <c r="I44" s="75"/>
      <c r="J44" s="75"/>
      <c r="K44" s="75"/>
      <c r="L44" s="75"/>
      <c r="M44" s="75"/>
      <c r="N44" s="75"/>
      <c r="O44" s="75"/>
      <c r="P44" s="75"/>
      <c r="Q44" s="75"/>
      <c r="R44" s="75"/>
    </row>
    <row r="45" spans="1:18" ht="15">
      <c r="A45" s="75"/>
      <c r="B45" s="75"/>
      <c r="C45" s="75"/>
      <c r="D45" s="75"/>
      <c r="E45" s="75"/>
      <c r="F45" s="75"/>
      <c r="G45" s="75"/>
      <c r="H45" s="75"/>
      <c r="I45" s="75"/>
      <c r="J45" s="75"/>
      <c r="K45" s="75"/>
      <c r="L45" s="75"/>
      <c r="M45" s="75"/>
      <c r="N45" s="75"/>
      <c r="O45" s="75"/>
      <c r="P45" s="75"/>
      <c r="Q45" s="75"/>
      <c r="R45" s="75"/>
    </row>
    <row r="46" spans="1:18" ht="15">
      <c r="A46" s="75"/>
      <c r="B46" s="75"/>
      <c r="C46" s="75"/>
      <c r="D46" s="75"/>
      <c r="E46" s="75"/>
      <c r="F46" s="75"/>
      <c r="G46" s="75"/>
      <c r="H46" s="75"/>
      <c r="I46" s="75"/>
      <c r="J46" s="75"/>
      <c r="K46" s="75"/>
      <c r="L46" s="75"/>
      <c r="M46" s="75"/>
      <c r="N46" s="75"/>
      <c r="O46" s="75"/>
      <c r="P46" s="75"/>
      <c r="Q46" s="75"/>
      <c r="R46" s="75"/>
    </row>
    <row r="47" spans="1:18" ht="15">
      <c r="A47" s="75"/>
      <c r="B47" s="75"/>
      <c r="C47" s="75"/>
      <c r="D47" s="75"/>
      <c r="E47" s="75"/>
      <c r="F47" s="75"/>
      <c r="G47" s="75"/>
      <c r="H47" s="75"/>
      <c r="I47" s="75"/>
      <c r="J47" s="75"/>
      <c r="K47" s="75"/>
      <c r="L47" s="75"/>
      <c r="M47" s="75"/>
      <c r="N47" s="75"/>
      <c r="O47" s="75"/>
      <c r="P47" s="75"/>
      <c r="Q47" s="75"/>
      <c r="R47" s="75"/>
    </row>
    <row r="48" spans="1:18" ht="15">
      <c r="A48" s="75"/>
      <c r="B48" s="75"/>
      <c r="C48" s="75"/>
      <c r="D48" s="75"/>
      <c r="E48" s="75"/>
      <c r="F48" s="75"/>
      <c r="G48" s="75"/>
      <c r="H48" s="75"/>
      <c r="I48" s="75"/>
      <c r="J48" s="75"/>
      <c r="K48" s="75"/>
      <c r="L48" s="75"/>
      <c r="M48" s="75"/>
      <c r="N48" s="75"/>
      <c r="O48" s="75"/>
      <c r="P48" s="75"/>
      <c r="Q48" s="75"/>
      <c r="R48" s="75"/>
    </row>
  </sheetData>
  <sheetProtection/>
  <mergeCells count="37">
    <mergeCell ref="A42:B42"/>
    <mergeCell ref="A30:K30"/>
    <mergeCell ref="A32:K32"/>
    <mergeCell ref="A34:D34"/>
    <mergeCell ref="A35:K35"/>
    <mergeCell ref="A36:K36"/>
    <mergeCell ref="A37:K37"/>
    <mergeCell ref="F21:G21"/>
    <mergeCell ref="A23:Q23"/>
    <mergeCell ref="A25:G25"/>
    <mergeCell ref="A27:K27"/>
    <mergeCell ref="A28:K28"/>
    <mergeCell ref="A40:B40"/>
    <mergeCell ref="F15:G15"/>
    <mergeCell ref="C16:Q16"/>
    <mergeCell ref="F17:G17"/>
    <mergeCell ref="F18:G18"/>
    <mergeCell ref="C19:Q19"/>
    <mergeCell ref="F20:G20"/>
    <mergeCell ref="F7:H8"/>
    <mergeCell ref="I7:J8"/>
    <mergeCell ref="F10:G10"/>
    <mergeCell ref="F11:G11"/>
    <mergeCell ref="F13:G13"/>
    <mergeCell ref="F14:G14"/>
    <mergeCell ref="C12:R12"/>
    <mergeCell ref="L14:Q14"/>
    <mergeCell ref="A1:K1"/>
    <mergeCell ref="A2:K2"/>
    <mergeCell ref="A4:K4"/>
    <mergeCell ref="A5:E5"/>
    <mergeCell ref="A6:B7"/>
    <mergeCell ref="C6:C8"/>
    <mergeCell ref="D6:D8"/>
    <mergeCell ref="E6:E8"/>
    <mergeCell ref="F6:J6"/>
    <mergeCell ref="K6:K8"/>
  </mergeCells>
  <printOptions/>
  <pageMargins left="0.7" right="0.7" top="0.75" bottom="0.75" header="0.3" footer="0.3"/>
  <pageSetup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Z52"/>
  <sheetViews>
    <sheetView view="pageBreakPreview" zoomScaleSheetLayoutView="100" workbookViewId="0" topLeftCell="A21">
      <selection activeCell="A1" sqref="A1:N1"/>
    </sheetView>
  </sheetViews>
  <sheetFormatPr defaultColWidth="9.140625" defaultRowHeight="15"/>
  <cols>
    <col min="1" max="1" width="3.57421875" style="0" customWidth="1"/>
    <col min="2" max="2" width="4.00390625" style="0" customWidth="1"/>
    <col min="3" max="4" width="3.7109375" style="0" customWidth="1"/>
    <col min="5" max="5" width="32.28125" style="0" customWidth="1"/>
    <col min="6" max="6" width="27.421875" style="0" customWidth="1"/>
    <col min="7" max="7" width="6.7109375" style="0" customWidth="1"/>
    <col min="8" max="8" width="4.421875" style="0" customWidth="1"/>
    <col min="9" max="9" width="4.7109375" style="0" customWidth="1"/>
    <col min="10" max="10" width="13.140625" style="0" customWidth="1"/>
    <col min="11" max="11" width="14.57421875" style="0" customWidth="1"/>
    <col min="12" max="12" width="20.140625" style="0" customWidth="1"/>
    <col min="13" max="13" width="31.57421875" style="0" customWidth="1"/>
    <col min="14" max="14" width="15.421875" style="0" customWidth="1"/>
  </cols>
  <sheetData>
    <row r="1" spans="1:17" ht="24.75" customHeight="1">
      <c r="A1" s="469" t="s">
        <v>125</v>
      </c>
      <c r="B1" s="469"/>
      <c r="C1" s="469"/>
      <c r="D1" s="469"/>
      <c r="E1" s="469"/>
      <c r="F1" s="469"/>
      <c r="G1" s="469"/>
      <c r="H1" s="469"/>
      <c r="I1" s="469"/>
      <c r="J1" s="469"/>
      <c r="K1" s="469"/>
      <c r="L1" s="469"/>
      <c r="M1" s="469"/>
      <c r="N1" s="469"/>
      <c r="O1" s="84"/>
      <c r="P1" s="84"/>
      <c r="Q1" s="84"/>
    </row>
    <row r="2" spans="1:14" ht="15">
      <c r="A2" s="210"/>
      <c r="B2" s="210"/>
      <c r="C2" s="210"/>
      <c r="D2" s="210"/>
      <c r="E2" s="210"/>
      <c r="F2" s="210"/>
      <c r="G2" s="210"/>
      <c r="H2" s="210"/>
      <c r="I2" s="210"/>
      <c r="J2" s="210"/>
      <c r="K2" s="210"/>
      <c r="L2" s="211"/>
      <c r="M2" s="211"/>
      <c r="N2" s="211"/>
    </row>
    <row r="3" spans="1:14" ht="54" customHeight="1">
      <c r="A3" s="458" t="s">
        <v>1</v>
      </c>
      <c r="B3" s="458"/>
      <c r="C3" s="458"/>
      <c r="D3" s="458"/>
      <c r="E3" s="458" t="s">
        <v>2</v>
      </c>
      <c r="F3" s="458" t="s">
        <v>3</v>
      </c>
      <c r="G3" s="459" t="s">
        <v>4</v>
      </c>
      <c r="H3" s="459"/>
      <c r="I3" s="459"/>
      <c r="J3" s="276"/>
      <c r="K3" s="276"/>
      <c r="L3" s="460" t="s">
        <v>126</v>
      </c>
      <c r="M3" s="278"/>
      <c r="N3" s="214" t="s">
        <v>127</v>
      </c>
    </row>
    <row r="4" spans="1:14" ht="49.5" customHeight="1">
      <c r="A4" s="195" t="s">
        <v>6</v>
      </c>
      <c r="B4" s="195" t="s">
        <v>7</v>
      </c>
      <c r="C4" s="195" t="s">
        <v>8</v>
      </c>
      <c r="D4" s="195" t="s">
        <v>9</v>
      </c>
      <c r="E4" s="274" t="s">
        <v>10</v>
      </c>
      <c r="F4" s="274"/>
      <c r="G4" s="215" t="s">
        <v>11</v>
      </c>
      <c r="H4" s="215" t="s">
        <v>12</v>
      </c>
      <c r="I4" s="215" t="s">
        <v>13</v>
      </c>
      <c r="J4" s="215" t="s">
        <v>14</v>
      </c>
      <c r="K4" s="212" t="s">
        <v>15</v>
      </c>
      <c r="L4" s="213" t="s">
        <v>37</v>
      </c>
      <c r="M4" s="213" t="s">
        <v>38</v>
      </c>
      <c r="N4" s="216"/>
    </row>
    <row r="5" spans="1:16" s="42" customFormat="1" ht="15">
      <c r="A5" s="281" t="s">
        <v>16</v>
      </c>
      <c r="B5" s="281"/>
      <c r="C5" s="281"/>
      <c r="D5" s="281"/>
      <c r="E5" s="457" t="s">
        <v>152</v>
      </c>
      <c r="F5" s="217" t="s">
        <v>17</v>
      </c>
      <c r="G5" s="218"/>
      <c r="H5" s="218"/>
      <c r="I5" s="218"/>
      <c r="J5" s="218"/>
      <c r="K5" s="219"/>
      <c r="L5" s="220">
        <f>L6</f>
        <v>90903.06</v>
      </c>
      <c r="M5" s="220">
        <f>M6</f>
        <v>90607.6</v>
      </c>
      <c r="N5" s="177">
        <f>M5/L5</f>
        <v>0.9967497243767153</v>
      </c>
      <c r="O5" s="172"/>
      <c r="P5" s="172"/>
    </row>
    <row r="6" spans="1:17" s="42" customFormat="1" ht="59.25" customHeight="1">
      <c r="A6" s="281"/>
      <c r="B6" s="281"/>
      <c r="C6" s="281"/>
      <c r="D6" s="281"/>
      <c r="E6" s="457"/>
      <c r="F6" s="462" t="s">
        <v>18</v>
      </c>
      <c r="G6" s="470">
        <v>852</v>
      </c>
      <c r="H6" s="454"/>
      <c r="I6" s="454"/>
      <c r="J6" s="454"/>
      <c r="K6" s="473"/>
      <c r="L6" s="482">
        <f>L9+L17+L24</f>
        <v>90903.06</v>
      </c>
      <c r="M6" s="486">
        <f>M9+M17+M24</f>
        <v>90607.6</v>
      </c>
      <c r="N6" s="484">
        <f aca="true" t="shared" si="0" ref="N6:N29">M6/L6</f>
        <v>0.9967497243767153</v>
      </c>
      <c r="O6" s="481"/>
      <c r="P6" s="481"/>
      <c r="Q6" s="167"/>
    </row>
    <row r="7" spans="1:17" s="42" customFormat="1" ht="11.25" customHeight="1">
      <c r="A7" s="281"/>
      <c r="B7" s="281"/>
      <c r="C7" s="281"/>
      <c r="D7" s="281"/>
      <c r="E7" s="457"/>
      <c r="F7" s="463"/>
      <c r="G7" s="471"/>
      <c r="H7" s="455"/>
      <c r="I7" s="455"/>
      <c r="J7" s="455"/>
      <c r="K7" s="474"/>
      <c r="L7" s="483"/>
      <c r="M7" s="486"/>
      <c r="N7" s="485"/>
      <c r="O7" s="481"/>
      <c r="P7" s="481"/>
      <c r="Q7" s="167"/>
    </row>
    <row r="8" spans="1:17" s="42" customFormat="1" ht="77.25" customHeight="1" hidden="1">
      <c r="A8" s="281"/>
      <c r="B8" s="281"/>
      <c r="C8" s="281"/>
      <c r="D8" s="281"/>
      <c r="E8" s="457"/>
      <c r="F8" s="464"/>
      <c r="G8" s="472"/>
      <c r="H8" s="456"/>
      <c r="I8" s="456"/>
      <c r="J8" s="456"/>
      <c r="K8" s="475"/>
      <c r="L8" s="224"/>
      <c r="M8" s="220"/>
      <c r="N8" s="177" t="e">
        <f t="shared" si="0"/>
        <v>#DIV/0!</v>
      </c>
      <c r="O8" s="481"/>
      <c r="P8" s="172"/>
      <c r="Q8" s="167"/>
    </row>
    <row r="9" spans="1:16" s="42" customFormat="1" ht="15">
      <c r="A9" s="303" t="s">
        <v>16</v>
      </c>
      <c r="B9" s="303" t="s">
        <v>19</v>
      </c>
      <c r="C9" s="303"/>
      <c r="D9" s="257"/>
      <c r="E9" s="467" t="s">
        <v>20</v>
      </c>
      <c r="F9" s="217" t="s">
        <v>17</v>
      </c>
      <c r="G9" s="225"/>
      <c r="H9" s="225"/>
      <c r="I9" s="225"/>
      <c r="J9" s="225"/>
      <c r="K9" s="226"/>
      <c r="L9" s="220">
        <f>L10</f>
        <v>45976.5</v>
      </c>
      <c r="M9" s="220">
        <f>M10</f>
        <v>45724.4</v>
      </c>
      <c r="N9" s="177">
        <f t="shared" si="0"/>
        <v>0.9945167639989996</v>
      </c>
      <c r="O9" s="172"/>
      <c r="P9" s="172"/>
    </row>
    <row r="10" spans="1:17" s="42" customFormat="1" ht="47.25" customHeight="1">
      <c r="A10" s="304"/>
      <c r="B10" s="304"/>
      <c r="C10" s="304"/>
      <c r="D10" s="258"/>
      <c r="E10" s="468"/>
      <c r="F10" s="227" t="s">
        <v>18</v>
      </c>
      <c r="G10" s="228">
        <v>852</v>
      </c>
      <c r="H10" s="225"/>
      <c r="I10" s="225"/>
      <c r="J10" s="225"/>
      <c r="K10" s="229"/>
      <c r="L10" s="220">
        <f>L11+L12+L14+L15+L16+L13</f>
        <v>45976.5</v>
      </c>
      <c r="M10" s="220">
        <f>M11+M12+M14+M15+M16+M13</f>
        <v>45724.4</v>
      </c>
      <c r="N10" s="177">
        <f t="shared" si="0"/>
        <v>0.9945167639989996</v>
      </c>
      <c r="O10" s="172"/>
      <c r="P10" s="172"/>
      <c r="Q10" s="168"/>
    </row>
    <row r="11" spans="1:16" s="42" customFormat="1" ht="52.5" customHeight="1">
      <c r="A11" s="22" t="s">
        <v>16</v>
      </c>
      <c r="B11" s="22" t="s">
        <v>19</v>
      </c>
      <c r="C11" s="22" t="s">
        <v>21</v>
      </c>
      <c r="D11" s="22" t="s">
        <v>19</v>
      </c>
      <c r="E11" s="230" t="s">
        <v>153</v>
      </c>
      <c r="F11" s="231" t="s">
        <v>18</v>
      </c>
      <c r="G11" s="228">
        <v>852</v>
      </c>
      <c r="H11" s="228">
        <v>1</v>
      </c>
      <c r="I11" s="228">
        <v>13</v>
      </c>
      <c r="J11" s="232" t="s">
        <v>154</v>
      </c>
      <c r="K11" s="233" t="s">
        <v>155</v>
      </c>
      <c r="L11" s="234">
        <v>4514</v>
      </c>
      <c r="M11" s="234">
        <v>4514</v>
      </c>
      <c r="N11" s="177">
        <f t="shared" si="0"/>
        <v>1</v>
      </c>
      <c r="O11" s="172"/>
      <c r="P11" s="172"/>
    </row>
    <row r="12" spans="1:16" s="42" customFormat="1" ht="69.75" customHeight="1">
      <c r="A12" s="22" t="s">
        <v>16</v>
      </c>
      <c r="B12" s="22" t="s">
        <v>19</v>
      </c>
      <c r="C12" s="22" t="s">
        <v>21</v>
      </c>
      <c r="D12" s="22" t="s">
        <v>21</v>
      </c>
      <c r="E12" s="235" t="s">
        <v>156</v>
      </c>
      <c r="F12" s="231" t="s">
        <v>18</v>
      </c>
      <c r="G12" s="228">
        <v>852</v>
      </c>
      <c r="H12" s="228">
        <v>1</v>
      </c>
      <c r="I12" s="228">
        <v>13</v>
      </c>
      <c r="J12" s="228">
        <v>1010205330</v>
      </c>
      <c r="K12" s="236" t="s">
        <v>157</v>
      </c>
      <c r="L12" s="234">
        <v>1445</v>
      </c>
      <c r="M12" s="234">
        <v>1445</v>
      </c>
      <c r="N12" s="177">
        <f t="shared" si="0"/>
        <v>1</v>
      </c>
      <c r="O12" s="172"/>
      <c r="P12" s="172"/>
    </row>
    <row r="13" spans="1:16" s="42" customFormat="1" ht="97.5" customHeight="1">
      <c r="A13" s="22" t="s">
        <v>16</v>
      </c>
      <c r="B13" s="22" t="s">
        <v>19</v>
      </c>
      <c r="C13" s="22" t="s">
        <v>21</v>
      </c>
      <c r="D13" s="22" t="s">
        <v>23</v>
      </c>
      <c r="E13" s="230" t="s">
        <v>158</v>
      </c>
      <c r="F13" s="231" t="s">
        <v>18</v>
      </c>
      <c r="G13" s="228">
        <v>852</v>
      </c>
      <c r="H13" s="228">
        <v>1</v>
      </c>
      <c r="I13" s="228">
        <v>13</v>
      </c>
      <c r="J13" s="228">
        <v>1010252360</v>
      </c>
      <c r="K13" s="236" t="s">
        <v>159</v>
      </c>
      <c r="L13" s="234">
        <v>4695</v>
      </c>
      <c r="M13" s="234">
        <v>4695</v>
      </c>
      <c r="N13" s="177">
        <f t="shared" si="0"/>
        <v>1</v>
      </c>
      <c r="O13" s="172"/>
      <c r="P13" s="172"/>
    </row>
    <row r="14" spans="1:16" s="42" customFormat="1" ht="93" customHeight="1">
      <c r="A14" s="22" t="s">
        <v>16</v>
      </c>
      <c r="B14" s="22" t="s">
        <v>19</v>
      </c>
      <c r="C14" s="22" t="s">
        <v>23</v>
      </c>
      <c r="D14" s="24"/>
      <c r="E14" s="230" t="s">
        <v>24</v>
      </c>
      <c r="F14" s="231" t="s">
        <v>18</v>
      </c>
      <c r="G14" s="228">
        <v>852</v>
      </c>
      <c r="H14" s="228">
        <v>8</v>
      </c>
      <c r="I14" s="228">
        <v>1</v>
      </c>
      <c r="J14" s="228">
        <v>1010306770</v>
      </c>
      <c r="K14" s="232" t="s">
        <v>25</v>
      </c>
      <c r="L14" s="234">
        <v>30291.2</v>
      </c>
      <c r="M14" s="234">
        <v>30039.2</v>
      </c>
      <c r="N14" s="177">
        <f t="shared" si="0"/>
        <v>0.9916807521656454</v>
      </c>
      <c r="O14" s="172"/>
      <c r="P14" s="172"/>
    </row>
    <row r="15" spans="1:16" s="42" customFormat="1" ht="162" customHeight="1">
      <c r="A15" s="22" t="s">
        <v>16</v>
      </c>
      <c r="B15" s="22" t="s">
        <v>19</v>
      </c>
      <c r="C15" s="22" t="s">
        <v>26</v>
      </c>
      <c r="D15" s="22" t="s">
        <v>19</v>
      </c>
      <c r="E15" s="230" t="s">
        <v>27</v>
      </c>
      <c r="F15" s="231" t="s">
        <v>18</v>
      </c>
      <c r="G15" s="228">
        <v>852</v>
      </c>
      <c r="H15" s="228">
        <v>1</v>
      </c>
      <c r="I15" s="228">
        <v>13</v>
      </c>
      <c r="J15" s="232" t="s">
        <v>160</v>
      </c>
      <c r="K15" s="233" t="s">
        <v>161</v>
      </c>
      <c r="L15" s="234">
        <v>3234.9</v>
      </c>
      <c r="M15" s="234">
        <v>3234.8</v>
      </c>
      <c r="N15" s="177">
        <f t="shared" si="0"/>
        <v>0.999969087143343</v>
      </c>
      <c r="O15" s="172"/>
      <c r="P15" s="172"/>
    </row>
    <row r="16" spans="1:16" s="42" customFormat="1" ht="95.25" customHeight="1">
      <c r="A16" s="22" t="s">
        <v>16</v>
      </c>
      <c r="B16" s="22" t="s">
        <v>19</v>
      </c>
      <c r="C16" s="22" t="s">
        <v>26</v>
      </c>
      <c r="D16" s="22" t="s">
        <v>21</v>
      </c>
      <c r="E16" s="230" t="s">
        <v>158</v>
      </c>
      <c r="F16" s="231"/>
      <c r="G16" s="228">
        <v>852</v>
      </c>
      <c r="H16" s="228">
        <v>1</v>
      </c>
      <c r="I16" s="228">
        <v>13</v>
      </c>
      <c r="J16" s="232" t="s">
        <v>162</v>
      </c>
      <c r="K16" s="233">
        <v>630</v>
      </c>
      <c r="L16" s="234">
        <v>1796.4</v>
      </c>
      <c r="M16" s="234">
        <v>1796.4</v>
      </c>
      <c r="N16" s="177">
        <f t="shared" si="0"/>
        <v>1</v>
      </c>
      <c r="O16" s="172"/>
      <c r="P16" s="172"/>
    </row>
    <row r="17" spans="1:16" s="42" customFormat="1" ht="15">
      <c r="A17" s="281" t="s">
        <v>16</v>
      </c>
      <c r="B17" s="281" t="s">
        <v>21</v>
      </c>
      <c r="C17" s="281"/>
      <c r="D17" s="281"/>
      <c r="E17" s="465" t="s">
        <v>28</v>
      </c>
      <c r="F17" s="217" t="s">
        <v>17</v>
      </c>
      <c r="G17" s="225"/>
      <c r="H17" s="225"/>
      <c r="I17" s="225"/>
      <c r="J17" s="225"/>
      <c r="K17" s="226"/>
      <c r="L17" s="220">
        <f>L18</f>
        <v>4235.7</v>
      </c>
      <c r="M17" s="220">
        <f>M18</f>
        <v>4235.7</v>
      </c>
      <c r="N17" s="177">
        <f t="shared" si="0"/>
        <v>1</v>
      </c>
      <c r="O17" s="172"/>
      <c r="P17" s="172"/>
    </row>
    <row r="18" spans="1:16" s="42" customFormat="1" ht="50.25" customHeight="1">
      <c r="A18" s="281"/>
      <c r="B18" s="281"/>
      <c r="C18" s="281"/>
      <c r="D18" s="281"/>
      <c r="E18" s="466"/>
      <c r="F18" s="476" t="s">
        <v>29</v>
      </c>
      <c r="G18" s="470">
        <v>852</v>
      </c>
      <c r="H18" s="454"/>
      <c r="I18" s="454"/>
      <c r="J18" s="454"/>
      <c r="K18" s="473"/>
      <c r="L18" s="220">
        <f>L21</f>
        <v>4235.7</v>
      </c>
      <c r="M18" s="486">
        <f>M21</f>
        <v>4235.7</v>
      </c>
      <c r="N18" s="177">
        <f t="shared" si="0"/>
        <v>1</v>
      </c>
      <c r="O18" s="172"/>
      <c r="P18" s="172"/>
    </row>
    <row r="19" spans="1:16" s="42" customFormat="1" ht="1.5" customHeight="1" hidden="1">
      <c r="A19" s="281"/>
      <c r="B19" s="281"/>
      <c r="C19" s="281"/>
      <c r="D19" s="281"/>
      <c r="E19" s="466"/>
      <c r="F19" s="477"/>
      <c r="G19" s="471"/>
      <c r="H19" s="455"/>
      <c r="I19" s="455"/>
      <c r="J19" s="455"/>
      <c r="K19" s="474"/>
      <c r="L19" s="220"/>
      <c r="M19" s="486"/>
      <c r="N19" s="177" t="e">
        <f t="shared" si="0"/>
        <v>#DIV/0!</v>
      </c>
      <c r="O19" s="172"/>
      <c r="P19" s="172"/>
    </row>
    <row r="20" spans="1:16" s="42" customFormat="1" ht="77.25" customHeight="1" hidden="1">
      <c r="A20" s="281"/>
      <c r="B20" s="281"/>
      <c r="C20" s="281"/>
      <c r="D20" s="281"/>
      <c r="E20" s="466"/>
      <c r="F20" s="478"/>
      <c r="G20" s="472"/>
      <c r="H20" s="456"/>
      <c r="I20" s="456"/>
      <c r="J20" s="456"/>
      <c r="K20" s="475"/>
      <c r="L20" s="220"/>
      <c r="M20" s="486"/>
      <c r="N20" s="177" t="e">
        <f t="shared" si="0"/>
        <v>#DIV/0!</v>
      </c>
      <c r="O20" s="172"/>
      <c r="P20" s="172"/>
    </row>
    <row r="21" spans="1:16" s="42" customFormat="1" ht="15">
      <c r="A21" s="257" t="s">
        <v>16</v>
      </c>
      <c r="B21" s="257" t="s">
        <v>21</v>
      </c>
      <c r="C21" s="257" t="s">
        <v>21</v>
      </c>
      <c r="D21" s="257"/>
      <c r="E21" s="487" t="s">
        <v>30</v>
      </c>
      <c r="F21" s="217" t="s">
        <v>17</v>
      </c>
      <c r="G21" s="228">
        <v>852</v>
      </c>
      <c r="H21" s="228">
        <v>1</v>
      </c>
      <c r="I21" s="228">
        <v>13</v>
      </c>
      <c r="J21" s="228">
        <v>1020200000</v>
      </c>
      <c r="K21" s="226"/>
      <c r="L21" s="237">
        <f>L22+L23</f>
        <v>4235.7</v>
      </c>
      <c r="M21" s="237">
        <f>M22+M23</f>
        <v>4235.7</v>
      </c>
      <c r="N21" s="177">
        <f t="shared" si="0"/>
        <v>1</v>
      </c>
      <c r="O21" s="172"/>
      <c r="P21" s="172"/>
    </row>
    <row r="22" spans="1:16" s="42" customFormat="1" ht="15">
      <c r="A22" s="258"/>
      <c r="B22" s="258"/>
      <c r="C22" s="258"/>
      <c r="D22" s="258"/>
      <c r="E22" s="488"/>
      <c r="F22" s="227"/>
      <c r="G22" s="228">
        <v>852</v>
      </c>
      <c r="H22" s="228">
        <v>1</v>
      </c>
      <c r="I22" s="228">
        <v>13</v>
      </c>
      <c r="J22" s="228">
        <v>1020204910</v>
      </c>
      <c r="K22" s="238" t="s">
        <v>163</v>
      </c>
      <c r="L22" s="237">
        <v>1976.2</v>
      </c>
      <c r="M22" s="237">
        <v>1976.2</v>
      </c>
      <c r="N22" s="177">
        <f t="shared" si="0"/>
        <v>1</v>
      </c>
      <c r="O22" s="172"/>
      <c r="P22" s="172"/>
    </row>
    <row r="23" spans="1:16" s="42" customFormat="1" ht="57.75" customHeight="1">
      <c r="A23" s="258"/>
      <c r="B23" s="258"/>
      <c r="C23" s="258"/>
      <c r="D23" s="258"/>
      <c r="E23" s="488"/>
      <c r="F23" s="221" t="s">
        <v>29</v>
      </c>
      <c r="G23" s="222">
        <v>852</v>
      </c>
      <c r="H23" s="222">
        <v>1</v>
      </c>
      <c r="I23" s="222">
        <v>13</v>
      </c>
      <c r="J23" s="222">
        <v>1020252360</v>
      </c>
      <c r="K23" s="238" t="s">
        <v>163</v>
      </c>
      <c r="L23" s="239">
        <v>2259.5</v>
      </c>
      <c r="M23" s="237">
        <v>2259.5</v>
      </c>
      <c r="N23" s="177">
        <f t="shared" si="0"/>
        <v>1</v>
      </c>
      <c r="O23" s="172"/>
      <c r="P23" s="172"/>
    </row>
    <row r="24" spans="1:16" s="42" customFormat="1" ht="15">
      <c r="A24" s="281" t="s">
        <v>16</v>
      </c>
      <c r="B24" s="281" t="s">
        <v>23</v>
      </c>
      <c r="C24" s="281"/>
      <c r="D24" s="281"/>
      <c r="E24" s="465" t="s">
        <v>31</v>
      </c>
      <c r="F24" s="217" t="s">
        <v>17</v>
      </c>
      <c r="G24" s="225"/>
      <c r="H24" s="225"/>
      <c r="I24" s="225"/>
      <c r="J24" s="225"/>
      <c r="K24" s="240"/>
      <c r="L24" s="223">
        <f>L25</f>
        <v>40690.86</v>
      </c>
      <c r="M24" s="220">
        <f>M25</f>
        <v>40647.5</v>
      </c>
      <c r="N24" s="177">
        <f t="shared" si="0"/>
        <v>0.9989344044338212</v>
      </c>
      <c r="O24" s="172"/>
      <c r="P24" s="172"/>
    </row>
    <row r="25" spans="1:16" s="42" customFormat="1" ht="49.5" customHeight="1">
      <c r="A25" s="281"/>
      <c r="B25" s="281"/>
      <c r="C25" s="281"/>
      <c r="D25" s="281"/>
      <c r="E25" s="466"/>
      <c r="F25" s="227" t="s">
        <v>29</v>
      </c>
      <c r="G25" s="228">
        <v>852</v>
      </c>
      <c r="H25" s="225"/>
      <c r="I25" s="225"/>
      <c r="J25" s="226"/>
      <c r="K25" s="241"/>
      <c r="L25" s="223">
        <f>L26+L27</f>
        <v>40690.86</v>
      </c>
      <c r="M25" s="220">
        <f>M26+M27</f>
        <v>40647.5</v>
      </c>
      <c r="N25" s="177">
        <f t="shared" si="0"/>
        <v>0.9989344044338212</v>
      </c>
      <c r="O25" s="172"/>
      <c r="P25" s="172"/>
    </row>
    <row r="26" spans="1:16" s="42" customFormat="1" ht="78" customHeight="1">
      <c r="A26" s="22" t="s">
        <v>16</v>
      </c>
      <c r="B26" s="22" t="s">
        <v>23</v>
      </c>
      <c r="C26" s="22" t="s">
        <v>19</v>
      </c>
      <c r="D26" s="22"/>
      <c r="E26" s="242" t="s">
        <v>164</v>
      </c>
      <c r="F26" s="231" t="s">
        <v>18</v>
      </c>
      <c r="G26" s="228">
        <v>852</v>
      </c>
      <c r="H26" s="228">
        <v>1</v>
      </c>
      <c r="I26" s="228">
        <v>13</v>
      </c>
      <c r="J26" s="232" t="s">
        <v>165</v>
      </c>
      <c r="K26" s="243" t="s">
        <v>166</v>
      </c>
      <c r="L26" s="234">
        <v>12919.1</v>
      </c>
      <c r="M26" s="234">
        <v>12881.3</v>
      </c>
      <c r="N26" s="177">
        <f t="shared" si="0"/>
        <v>0.9970740995889805</v>
      </c>
      <c r="O26" s="172"/>
      <c r="P26" s="172"/>
    </row>
    <row r="27" spans="1:16" s="42" customFormat="1" ht="94.5" customHeight="1">
      <c r="A27" s="22" t="s">
        <v>16</v>
      </c>
      <c r="B27" s="22" t="s">
        <v>23</v>
      </c>
      <c r="C27" s="22" t="s">
        <v>60</v>
      </c>
      <c r="D27" s="22"/>
      <c r="E27" s="231" t="s">
        <v>167</v>
      </c>
      <c r="F27" s="231" t="s">
        <v>18</v>
      </c>
      <c r="G27" s="228">
        <v>852</v>
      </c>
      <c r="H27" s="228">
        <v>1</v>
      </c>
      <c r="I27" s="228">
        <v>13</v>
      </c>
      <c r="J27" s="236" t="s">
        <v>168</v>
      </c>
      <c r="K27" s="236" t="s">
        <v>169</v>
      </c>
      <c r="L27" s="234">
        <f>L28+L29</f>
        <v>27771.76</v>
      </c>
      <c r="M27" s="234">
        <f>M28+M29</f>
        <v>27766.2</v>
      </c>
      <c r="N27" s="177">
        <f t="shared" si="0"/>
        <v>0.9997997966279416</v>
      </c>
      <c r="O27" s="172"/>
      <c r="P27" s="172"/>
    </row>
    <row r="28" spans="1:16" s="42" customFormat="1" ht="45" customHeight="1">
      <c r="A28" s="22" t="s">
        <v>16</v>
      </c>
      <c r="B28" s="22" t="s">
        <v>23</v>
      </c>
      <c r="C28" s="22" t="s">
        <v>60</v>
      </c>
      <c r="D28" s="22" t="s">
        <v>19</v>
      </c>
      <c r="E28" s="231" t="s">
        <v>170</v>
      </c>
      <c r="F28" s="231" t="s">
        <v>18</v>
      </c>
      <c r="G28" s="228">
        <v>852</v>
      </c>
      <c r="H28" s="228">
        <v>1</v>
      </c>
      <c r="I28" s="228">
        <v>13</v>
      </c>
      <c r="J28" s="232" t="s">
        <v>171</v>
      </c>
      <c r="K28" s="244" t="s">
        <v>169</v>
      </c>
      <c r="L28" s="234">
        <v>26721.76</v>
      </c>
      <c r="M28" s="234">
        <v>26716.9</v>
      </c>
      <c r="N28" s="177">
        <f t="shared" si="0"/>
        <v>0.9998181257521961</v>
      </c>
      <c r="O28" s="172"/>
      <c r="P28" s="172"/>
    </row>
    <row r="29" spans="1:16" s="42" customFormat="1" ht="42" customHeight="1">
      <c r="A29" s="22" t="s">
        <v>16</v>
      </c>
      <c r="B29" s="22" t="s">
        <v>23</v>
      </c>
      <c r="C29" s="22" t="s">
        <v>60</v>
      </c>
      <c r="D29" s="22" t="s">
        <v>21</v>
      </c>
      <c r="E29" s="231" t="s">
        <v>32</v>
      </c>
      <c r="F29" s="231" t="s">
        <v>18</v>
      </c>
      <c r="G29" s="228">
        <v>852</v>
      </c>
      <c r="H29" s="228">
        <v>8</v>
      </c>
      <c r="I29" s="228">
        <v>4</v>
      </c>
      <c r="J29" s="232" t="s">
        <v>172</v>
      </c>
      <c r="K29" s="244" t="s">
        <v>169</v>
      </c>
      <c r="L29" s="234">
        <v>1050</v>
      </c>
      <c r="M29" s="234">
        <v>1049.3</v>
      </c>
      <c r="N29" s="177">
        <f t="shared" si="0"/>
        <v>0.9993333333333333</v>
      </c>
      <c r="O29" s="172"/>
      <c r="P29" s="172"/>
    </row>
    <row r="30" spans="1:14" ht="15">
      <c r="A30" s="91"/>
      <c r="B30" s="91"/>
      <c r="C30" s="91"/>
      <c r="D30" s="91"/>
      <c r="E30" s="91"/>
      <c r="F30" s="91"/>
      <c r="G30" s="91"/>
      <c r="H30" s="91"/>
      <c r="I30" s="91"/>
      <c r="J30" s="91"/>
      <c r="K30" s="91"/>
      <c r="L30" s="91"/>
      <c r="M30" s="91"/>
      <c r="N30" s="91"/>
    </row>
    <row r="31" spans="1:16" ht="29.25" customHeight="1">
      <c r="A31" s="490" t="s">
        <v>128</v>
      </c>
      <c r="B31" s="490"/>
      <c r="C31" s="490"/>
      <c r="D31" s="490"/>
      <c r="E31" s="490"/>
      <c r="F31" s="490"/>
      <c r="G31" s="490"/>
      <c r="H31" s="490"/>
      <c r="I31" s="490"/>
      <c r="J31" s="490"/>
      <c r="K31" s="490"/>
      <c r="L31" s="490"/>
      <c r="M31" s="490"/>
      <c r="N31" s="490"/>
      <c r="O31" s="75"/>
      <c r="P31" s="75"/>
    </row>
    <row r="32" spans="1:16" ht="15">
      <c r="A32" s="245" t="s">
        <v>182</v>
      </c>
      <c r="B32" s="245"/>
      <c r="C32" s="245"/>
      <c r="D32" s="245"/>
      <c r="E32" s="245"/>
      <c r="F32" s="246"/>
      <c r="G32" s="91"/>
      <c r="H32" s="91"/>
      <c r="I32" s="91"/>
      <c r="J32" s="91"/>
      <c r="K32" s="91"/>
      <c r="L32" s="91"/>
      <c r="M32" s="91"/>
      <c r="N32" s="91"/>
      <c r="O32" s="75"/>
      <c r="P32" s="75"/>
    </row>
    <row r="33" spans="1:16" ht="55.5" customHeight="1">
      <c r="A33" s="491" t="s">
        <v>267</v>
      </c>
      <c r="B33" s="491"/>
      <c r="C33" s="491"/>
      <c r="D33" s="491"/>
      <c r="E33" s="491"/>
      <c r="F33" s="491"/>
      <c r="G33" s="491"/>
      <c r="H33" s="491"/>
      <c r="I33" s="491"/>
      <c r="J33" s="491"/>
      <c r="K33" s="491"/>
      <c r="L33" s="491"/>
      <c r="M33" s="491"/>
      <c r="N33" s="491"/>
      <c r="O33" s="202"/>
      <c r="P33" s="75"/>
    </row>
    <row r="34" spans="1:16" ht="15">
      <c r="A34" s="247"/>
      <c r="B34" s="247"/>
      <c r="C34" s="247"/>
      <c r="D34" s="247"/>
      <c r="E34" s="247"/>
      <c r="F34" s="247"/>
      <c r="G34" s="247"/>
      <c r="H34" s="247"/>
      <c r="I34" s="247"/>
      <c r="J34" s="247"/>
      <c r="K34" s="247"/>
      <c r="L34" s="91"/>
      <c r="M34" s="91"/>
      <c r="N34" s="91"/>
      <c r="O34" s="75"/>
      <c r="P34" s="75"/>
    </row>
    <row r="35" spans="1:16" ht="15">
      <c r="A35" s="248" t="s">
        <v>229</v>
      </c>
      <c r="B35" s="91"/>
      <c r="C35" s="91"/>
      <c r="D35" s="91"/>
      <c r="E35" s="91"/>
      <c r="F35" s="91"/>
      <c r="G35" s="91"/>
      <c r="H35" s="91"/>
      <c r="I35" s="91"/>
      <c r="J35" s="91"/>
      <c r="K35" s="91"/>
      <c r="L35" s="91"/>
      <c r="M35" s="91"/>
      <c r="N35" s="91"/>
      <c r="O35" s="75"/>
      <c r="P35" s="75"/>
    </row>
    <row r="36" spans="1:16" ht="15" hidden="1">
      <c r="A36" s="249"/>
      <c r="B36" s="91"/>
      <c r="C36" s="91"/>
      <c r="D36" s="91"/>
      <c r="E36" s="91"/>
      <c r="F36" s="91"/>
      <c r="G36" s="91"/>
      <c r="H36" s="91"/>
      <c r="I36" s="91"/>
      <c r="J36" s="91"/>
      <c r="K36" s="91"/>
      <c r="L36" s="91"/>
      <c r="M36" s="91"/>
      <c r="N36" s="91"/>
      <c r="O36" s="75"/>
      <c r="P36" s="75"/>
    </row>
    <row r="37" spans="1:16" ht="15">
      <c r="A37" s="249" t="s">
        <v>129</v>
      </c>
      <c r="B37" s="91"/>
      <c r="C37" s="91"/>
      <c r="D37" s="91"/>
      <c r="E37" s="91"/>
      <c r="F37" s="91"/>
      <c r="G37" s="91"/>
      <c r="H37" s="91"/>
      <c r="I37" s="91"/>
      <c r="J37" s="91"/>
      <c r="K37" s="91"/>
      <c r="L37" s="91"/>
      <c r="M37" s="91"/>
      <c r="N37" s="91"/>
      <c r="O37" s="75"/>
      <c r="P37" s="75"/>
    </row>
    <row r="38" spans="1:16" ht="15">
      <c r="A38" s="249" t="s">
        <v>122</v>
      </c>
      <c r="B38" s="91"/>
      <c r="C38" s="91"/>
      <c r="D38" s="91"/>
      <c r="E38" s="91"/>
      <c r="F38" s="91"/>
      <c r="G38" s="91"/>
      <c r="H38" s="91"/>
      <c r="I38" s="91"/>
      <c r="J38" s="91"/>
      <c r="K38" s="91"/>
      <c r="L38" s="91"/>
      <c r="M38" s="91"/>
      <c r="N38" s="91"/>
      <c r="O38" s="75"/>
      <c r="P38" s="75"/>
    </row>
    <row r="39" spans="1:16" ht="15">
      <c r="A39" s="249" t="s">
        <v>130</v>
      </c>
      <c r="B39" s="91"/>
      <c r="C39" s="91"/>
      <c r="D39" s="91"/>
      <c r="E39" s="91"/>
      <c r="F39" s="91"/>
      <c r="G39" s="91"/>
      <c r="H39" s="91"/>
      <c r="I39" s="91"/>
      <c r="J39" s="91"/>
      <c r="K39" s="91"/>
      <c r="L39" s="91"/>
      <c r="M39" s="91"/>
      <c r="N39" s="91"/>
      <c r="O39" s="75"/>
      <c r="P39" s="75"/>
    </row>
    <row r="40" spans="1:16" ht="15">
      <c r="A40" s="480" t="s">
        <v>192</v>
      </c>
      <c r="B40" s="480"/>
      <c r="C40" s="480"/>
      <c r="D40" s="480"/>
      <c r="E40" s="480"/>
      <c r="F40" s="91"/>
      <c r="G40" s="91"/>
      <c r="H40" s="91"/>
      <c r="I40" s="91"/>
      <c r="J40" s="91"/>
      <c r="K40" s="91"/>
      <c r="L40" s="91"/>
      <c r="M40" s="91"/>
      <c r="N40" s="91"/>
      <c r="O40" s="75"/>
      <c r="P40" s="75"/>
    </row>
    <row r="41" spans="1:16" ht="15">
      <c r="A41" s="479" t="s">
        <v>131</v>
      </c>
      <c r="B41" s="479"/>
      <c r="C41" s="479"/>
      <c r="D41" s="479"/>
      <c r="E41" s="479"/>
      <c r="F41" s="479"/>
      <c r="G41" s="479"/>
      <c r="H41" s="479"/>
      <c r="I41" s="479"/>
      <c r="J41" s="479"/>
      <c r="K41" s="479"/>
      <c r="L41" s="479"/>
      <c r="M41" s="479"/>
      <c r="N41" s="479"/>
      <c r="O41" s="75"/>
      <c r="P41" s="75"/>
    </row>
    <row r="42" spans="1:16" ht="15">
      <c r="A42" s="91"/>
      <c r="B42" s="91"/>
      <c r="C42" s="91"/>
      <c r="D42" s="91"/>
      <c r="E42" s="91"/>
      <c r="F42" s="91"/>
      <c r="G42" s="91"/>
      <c r="H42" s="91"/>
      <c r="I42" s="91"/>
      <c r="J42" s="91"/>
      <c r="K42" s="91"/>
      <c r="L42" s="91"/>
      <c r="M42" s="91"/>
      <c r="N42" s="91"/>
      <c r="O42" s="75"/>
      <c r="P42" s="75"/>
    </row>
    <row r="43" spans="1:16" ht="15">
      <c r="A43" s="248" t="s">
        <v>230</v>
      </c>
      <c r="B43" s="91"/>
      <c r="C43" s="91"/>
      <c r="D43" s="91"/>
      <c r="E43" s="91"/>
      <c r="F43" s="91"/>
      <c r="G43" s="91"/>
      <c r="H43" s="91"/>
      <c r="I43" s="91"/>
      <c r="J43" s="91"/>
      <c r="K43" s="91"/>
      <c r="L43" s="91"/>
      <c r="M43" s="91"/>
      <c r="N43" s="91"/>
      <c r="O43" s="75"/>
      <c r="P43" s="75"/>
    </row>
    <row r="44" spans="1:16" ht="15">
      <c r="A44" s="249"/>
      <c r="B44" s="91"/>
      <c r="C44" s="91"/>
      <c r="D44" s="91"/>
      <c r="E44" s="91"/>
      <c r="F44" s="91"/>
      <c r="G44" s="91"/>
      <c r="H44" s="91"/>
      <c r="I44" s="91"/>
      <c r="J44" s="91"/>
      <c r="K44" s="91"/>
      <c r="L44" s="91"/>
      <c r="M44" s="91"/>
      <c r="N44" s="91"/>
      <c r="O44" s="75"/>
      <c r="P44" s="75"/>
    </row>
    <row r="45" spans="1:16" ht="15">
      <c r="A45" s="250" t="s">
        <v>132</v>
      </c>
      <c r="B45" s="105"/>
      <c r="C45" s="105"/>
      <c r="D45" s="105"/>
      <c r="E45" s="105"/>
      <c r="F45" s="105"/>
      <c r="G45" s="105"/>
      <c r="H45" s="105"/>
      <c r="I45" s="105"/>
      <c r="J45" s="105"/>
      <c r="K45" s="105"/>
      <c r="L45" s="105"/>
      <c r="M45" s="105"/>
      <c r="N45" s="105"/>
      <c r="O45" s="75"/>
      <c r="P45" s="75"/>
    </row>
    <row r="46" spans="1:16" ht="15">
      <c r="A46" s="250" t="s">
        <v>118</v>
      </c>
      <c r="B46" s="105"/>
      <c r="C46" s="105"/>
      <c r="D46" s="105"/>
      <c r="E46" s="105"/>
      <c r="F46" s="105"/>
      <c r="G46" s="105"/>
      <c r="H46" s="105"/>
      <c r="I46" s="105"/>
      <c r="J46" s="105"/>
      <c r="K46" s="105"/>
      <c r="L46" s="105"/>
      <c r="M46" s="105"/>
      <c r="N46" s="105"/>
      <c r="O46" s="83"/>
      <c r="P46" s="75"/>
    </row>
    <row r="47" spans="1:16" ht="15">
      <c r="A47" s="250" t="s">
        <v>133</v>
      </c>
      <c r="B47" s="105"/>
      <c r="C47" s="105"/>
      <c r="D47" s="105"/>
      <c r="E47" s="105"/>
      <c r="F47" s="105"/>
      <c r="G47" s="105"/>
      <c r="H47" s="105"/>
      <c r="I47" s="105"/>
      <c r="J47" s="105"/>
      <c r="K47" s="105"/>
      <c r="L47" s="105"/>
      <c r="M47" s="105"/>
      <c r="N47" s="105"/>
      <c r="O47" s="75"/>
      <c r="P47" s="75"/>
    </row>
    <row r="48" spans="1:16" ht="23.25" customHeight="1">
      <c r="A48" s="489" t="s">
        <v>193</v>
      </c>
      <c r="B48" s="489"/>
      <c r="C48" s="489"/>
      <c r="D48" s="489"/>
      <c r="E48" s="489"/>
      <c r="F48" s="92"/>
      <c r="G48" s="92"/>
      <c r="H48" s="92"/>
      <c r="I48" s="92"/>
      <c r="J48" s="92"/>
      <c r="K48" s="92"/>
      <c r="L48" s="92"/>
      <c r="M48" s="92"/>
      <c r="N48" s="92"/>
      <c r="O48" s="75"/>
      <c r="P48" s="75"/>
    </row>
    <row r="49" spans="1:26" ht="43.5" customHeight="1">
      <c r="A49" s="461" t="s">
        <v>231</v>
      </c>
      <c r="B49" s="461"/>
      <c r="C49" s="461"/>
      <c r="D49" s="461"/>
      <c r="E49" s="461"/>
      <c r="F49" s="461"/>
      <c r="G49" s="461"/>
      <c r="H49" s="461"/>
      <c r="I49" s="461"/>
      <c r="J49" s="461"/>
      <c r="K49" s="461"/>
      <c r="L49" s="461"/>
      <c r="M49" s="461"/>
      <c r="N49" s="461"/>
      <c r="O49" s="90"/>
      <c r="P49" s="90"/>
      <c r="Q49" s="85"/>
      <c r="R49" s="85"/>
      <c r="S49" s="85"/>
      <c r="T49" s="81"/>
      <c r="U49" s="81"/>
      <c r="V49" s="81"/>
      <c r="W49" s="81"/>
      <c r="X49" s="81"/>
      <c r="Y49" s="81"/>
      <c r="Z49" s="81"/>
    </row>
    <row r="50" spans="1:26" s="113" customFormat="1" ht="13.5" customHeight="1">
      <c r="A50" s="251" t="s">
        <v>194</v>
      </c>
      <c r="B50" s="251"/>
      <c r="C50" s="251"/>
      <c r="D50" s="251"/>
      <c r="E50" s="251"/>
      <c r="F50" s="251"/>
      <c r="G50" s="251"/>
      <c r="H50" s="251"/>
      <c r="I50" s="251"/>
      <c r="J50" s="251"/>
      <c r="K50" s="251"/>
      <c r="L50" s="251"/>
      <c r="M50" s="251"/>
      <c r="N50" s="251"/>
      <c r="O50" s="116"/>
      <c r="P50" s="116"/>
      <c r="Q50" s="117"/>
      <c r="R50" s="117"/>
      <c r="S50" s="117"/>
      <c r="T50" s="118"/>
      <c r="U50" s="118"/>
      <c r="V50" s="118"/>
      <c r="W50" s="118"/>
      <c r="X50" s="118"/>
      <c r="Y50" s="118"/>
      <c r="Z50" s="118"/>
    </row>
    <row r="51" spans="1:16" s="113" customFormat="1" ht="15">
      <c r="A51" s="191"/>
      <c r="B51" s="191"/>
      <c r="C51" s="191"/>
      <c r="D51" s="191"/>
      <c r="E51" s="191"/>
      <c r="F51" s="119"/>
      <c r="G51" s="119"/>
      <c r="H51" s="119"/>
      <c r="I51" s="119"/>
      <c r="J51" s="119"/>
      <c r="K51" s="119"/>
      <c r="L51" s="119"/>
      <c r="M51" s="119"/>
      <c r="N51" s="119"/>
      <c r="O51" s="119"/>
      <c r="P51" s="119"/>
    </row>
    <row r="52" spans="1:16" ht="15" customHeight="1">
      <c r="A52" s="75"/>
      <c r="B52" s="75"/>
      <c r="C52" s="75"/>
      <c r="D52" s="75"/>
      <c r="E52" s="192"/>
      <c r="F52" s="192"/>
      <c r="G52" s="192"/>
      <c r="H52" s="192"/>
      <c r="I52" s="192"/>
      <c r="J52" s="192"/>
      <c r="K52" s="192"/>
      <c r="L52" s="192"/>
      <c r="M52" s="192"/>
      <c r="N52" s="192"/>
      <c r="O52" s="192"/>
      <c r="P52" s="192"/>
    </row>
  </sheetData>
  <sheetProtection/>
  <mergeCells count="55">
    <mergeCell ref="M6:M7"/>
    <mergeCell ref="A48:E48"/>
    <mergeCell ref="A31:N31"/>
    <mergeCell ref="A33:N33"/>
    <mergeCell ref="A17:A20"/>
    <mergeCell ref="A24:A25"/>
    <mergeCell ref="B24:B25"/>
    <mergeCell ref="C24:C25"/>
    <mergeCell ref="D24:D25"/>
    <mergeCell ref="E24:E25"/>
    <mergeCell ref="K18:K20"/>
    <mergeCell ref="M18:M20"/>
    <mergeCell ref="A21:A23"/>
    <mergeCell ref="B21:B23"/>
    <mergeCell ref="C21:C23"/>
    <mergeCell ref="D21:D23"/>
    <mergeCell ref="E21:E23"/>
    <mergeCell ref="B17:B20"/>
    <mergeCell ref="A41:N41"/>
    <mergeCell ref="A40:E40"/>
    <mergeCell ref="O6:O8"/>
    <mergeCell ref="P6:P7"/>
    <mergeCell ref="G18:G20"/>
    <mergeCell ref="H18:H20"/>
    <mergeCell ref="I18:I20"/>
    <mergeCell ref="J18:J20"/>
    <mergeCell ref="L6:L7"/>
    <mergeCell ref="N6:N7"/>
    <mergeCell ref="E17:E20"/>
    <mergeCell ref="D9:D10"/>
    <mergeCell ref="E9:E10"/>
    <mergeCell ref="A1:N1"/>
    <mergeCell ref="G6:G8"/>
    <mergeCell ref="I6:I8"/>
    <mergeCell ref="J6:J8"/>
    <mergeCell ref="K6:K8"/>
    <mergeCell ref="A5:A8"/>
    <mergeCell ref="F18:F20"/>
    <mergeCell ref="L3:M3"/>
    <mergeCell ref="A3:D3"/>
    <mergeCell ref="E3:E4"/>
    <mergeCell ref="A49:N49"/>
    <mergeCell ref="B5:B8"/>
    <mergeCell ref="C5:C8"/>
    <mergeCell ref="C9:C10"/>
    <mergeCell ref="F6:F8"/>
    <mergeCell ref="C17:C20"/>
    <mergeCell ref="D17:D20"/>
    <mergeCell ref="H6:H8"/>
    <mergeCell ref="D5:D8"/>
    <mergeCell ref="E5:E8"/>
    <mergeCell ref="A9:A10"/>
    <mergeCell ref="B9:B10"/>
    <mergeCell ref="F3:F4"/>
    <mergeCell ref="G3:K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2017-05-24T09:53:35Z</dcterms:modified>
  <cp:category/>
  <cp:version/>
  <cp:contentType/>
  <cp:contentStatus/>
</cp:coreProperties>
</file>